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6.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charts/chart6.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worksheets/sheet1.xml" ContentType="application/vnd.openxmlformats-officedocument.spreadsheetml.worksheet+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drawings/drawing3.xml" ContentType="application/vnd.openxmlformats-officedocument.drawing+xml"/>
  <Override PartName="/xl/charts/chart1.xml" ContentType="application/vnd.openxmlformats-officedocument.drawingml.chart+xml"/>
  <Override PartName="/xl/drawings/drawing1.xml" ContentType="application/vnd.openxmlformats-officedocument.drawing+xml"/>
  <Override PartName="/xl/charts/chart2.xml" ContentType="application/vnd.openxmlformats-officedocument.drawingml.char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9.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7.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2.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11850" yWindow="90" windowWidth="15600" windowHeight="12075" tabRatio="900"/>
  </bookViews>
  <sheets>
    <sheet name="Handleiding KPI" sheetId="6" r:id="rId1"/>
    <sheet name="Invulsheet-NO" sheetId="2" r:id="rId2"/>
    <sheet name="invulsheet-O" sheetId="26" r:id="rId3"/>
    <sheet name="KPI 3.2 voor NO" sheetId="22" r:id="rId4"/>
    <sheet name="KPI 3.2 voor O" sheetId="23" r:id="rId5"/>
    <sheet name="% opgenomen NO" sheetId="29" r:id="rId6"/>
    <sheet name="% beschreven overgebracht O " sheetId="28" r:id="rId7"/>
    <sheet name="grafiek per KPI-groep" sheetId="20" r:id="rId8"/>
    <sheet name="grafieken n-o en o" sheetId="15" state="hidden" r:id="rId9"/>
    <sheet name="uitvraag WSJG" sheetId="24" r:id="rId10"/>
    <sheet name="TWV LOPAI" sheetId="5" state="hidden" r:id="rId11"/>
    <sheet name="gemnr" sheetId="12" state="hidden" r:id="rId12"/>
  </sheets>
  <definedNames>
    <definedName name="_xlnm._FilterDatabase" localSheetId="5" hidden="1">'% opgenomen NO'!$A$5:$E$17</definedName>
    <definedName name="_xlnm._FilterDatabase" localSheetId="1" hidden="1">'Invulsheet-NO'!$H$3:$H$531</definedName>
    <definedName name="_xlnm._FilterDatabase" localSheetId="2" hidden="1">'invulsheet-O'!$H$3:$H$531</definedName>
    <definedName name="_ftn1" localSheetId="10">'TWV LOPAI'!$A$48</definedName>
    <definedName name="_ftn2" localSheetId="10">'TWV LOPAI'!$A$49</definedName>
    <definedName name="_ftn3" localSheetId="10">'TWV LOPAI'!$A$50</definedName>
    <definedName name="_ftn4" localSheetId="10">'TWV LOPAI'!$A$51</definedName>
    <definedName name="_ftn5" localSheetId="10">'TWV LOPAI'!$A$52</definedName>
    <definedName name="_ftn6" localSheetId="10">'TWV LOPAI'!$A$53</definedName>
    <definedName name="_ftn7" localSheetId="10">'TWV LOPAI'!$A$54</definedName>
    <definedName name="_ftnref1" localSheetId="10">'TWV LOPAI'!$B$1</definedName>
    <definedName name="_ftnref2" localSheetId="10">'TWV LOPAI'!$C$2</definedName>
    <definedName name="_ftnref3" localSheetId="10">'TWV LOPAI'!$D$3</definedName>
    <definedName name="_ftnref4" localSheetId="10">'TWV LOPAI'!$A$4</definedName>
    <definedName name="_ftnref5" localSheetId="10">'TWV LOPAI'!$B$4</definedName>
    <definedName name="_ftnref6" localSheetId="10">'TWV LOPAI'!$A$7</definedName>
    <definedName name="_ftnref7" localSheetId="10">'TWV LOPAI'!$A$11</definedName>
    <definedName name="_ftnref8" localSheetId="10">'TWV LOPAI'!$B$36</definedName>
    <definedName name="_xlnm.Print_Area" localSheetId="0">'Handleiding KPI'!$A$1:$D$72</definedName>
    <definedName name="_xlnm.Print_Area" localSheetId="1">'Invulsheet-NO'!$A$1:$L$366</definedName>
    <definedName name="_xlnm.Print_Area" localSheetId="2">'invulsheet-O'!$A$1:$L$367</definedName>
    <definedName name="_xlnm.Print_Area" localSheetId="3">'KPI 3.2 voor NO'!$A$1:$N$38</definedName>
    <definedName name="_xlnm.Print_Area" localSheetId="4">'KPI 3.2 voor O'!$A$1:$O$26</definedName>
    <definedName name="_xlnm.Print_Area" localSheetId="9">'uitvraag WSJG'!$A$1:$F$27</definedName>
    <definedName name="Z_E3590A8C_CE3A_4CE5_BD73_0CF9CAFDD79F_.wvu.Cols" localSheetId="1" hidden="1">'Invulsheet-NO'!$D:$E,'Invulsheet-NO'!$H:$I,'Invulsheet-NO'!$K:$K</definedName>
    <definedName name="Z_E3590A8C_CE3A_4CE5_BD73_0CF9CAFDD79F_.wvu.Cols" localSheetId="2" hidden="1">'invulsheet-O'!$D:$E,'invulsheet-O'!$H:$I,'invulsheet-O'!$K:$K</definedName>
    <definedName name="Z_E3590A8C_CE3A_4CE5_BD73_0CF9CAFDD79F_.wvu.Cols" localSheetId="3" hidden="1">'KPI 3.2 voor NO'!$D:$E,'KPI 3.2 voor NO'!$I:$I</definedName>
    <definedName name="Z_E3590A8C_CE3A_4CE5_BD73_0CF9CAFDD79F_.wvu.Cols" localSheetId="4" hidden="1">'KPI 3.2 voor O'!$D:$F,'KPI 3.2 voor O'!$H:$H,'KPI 3.2 voor O'!$J:$J</definedName>
    <definedName name="Z_E3590A8C_CE3A_4CE5_BD73_0CF9CAFDD79F_.wvu.FilterData" localSheetId="5" hidden="1">'% opgenomen NO'!$A$5:$E$17</definedName>
    <definedName name="Z_E3590A8C_CE3A_4CE5_BD73_0CF9CAFDD79F_.wvu.FilterData" localSheetId="1" hidden="1">'Invulsheet-NO'!$H$3:$H$531</definedName>
    <definedName name="Z_E3590A8C_CE3A_4CE5_BD73_0CF9CAFDD79F_.wvu.FilterData" localSheetId="2" hidden="1">'invulsheet-O'!$H$3:$H$531</definedName>
    <definedName name="Z_E3590A8C_CE3A_4CE5_BD73_0CF9CAFDD79F_.wvu.PrintArea" localSheetId="0" hidden="1">'Handleiding KPI'!$B$1:$D$72</definedName>
    <definedName name="Z_E3590A8C_CE3A_4CE5_BD73_0CF9CAFDD79F_.wvu.PrintArea" localSheetId="1" hidden="1">'Invulsheet-NO'!$A$3:$L$382</definedName>
    <definedName name="Z_E3590A8C_CE3A_4CE5_BD73_0CF9CAFDD79F_.wvu.PrintArea" localSheetId="2" hidden="1">'invulsheet-O'!$A$3:$L$382</definedName>
    <definedName name="Z_E3590A8C_CE3A_4CE5_BD73_0CF9CAFDD79F_.wvu.PrintArea" localSheetId="3" hidden="1">'KPI 3.2 voor NO'!$A$1:$N$38</definedName>
    <definedName name="Z_E3590A8C_CE3A_4CE5_BD73_0CF9CAFDD79F_.wvu.PrintArea" localSheetId="4" hidden="1">'KPI 3.2 voor O'!$A$1:$O$27</definedName>
    <definedName name="Z_E3590A8C_CE3A_4CE5_BD73_0CF9CAFDD79F_.wvu.Rows" localSheetId="0" hidden="1">'Handleiding KPI'!$49:$49</definedName>
    <definedName name="Z_E3590A8C_CE3A_4CE5_BD73_0CF9CAFDD79F_.wvu.Rows" localSheetId="4" hidden="1">'KPI 3.2 voor O'!$5:$6,'KPI 3.2 voor O'!$8:$9,'KPI 3.2 voor O'!$11:$12,'KPI 3.2 voor O'!$18:$19,'KPI 3.2 voor O'!$21:$22,'KPI 3.2 voor O'!$24:$25</definedName>
    <definedName name="Z_E3590A8C_CE3A_4CE5_BD73_0CF9CAFDD79F_.wvu.Rows" localSheetId="10" hidden="1">'TWV LOPAI'!$18:$20,'TWV LOPAI'!$27:$27,'TWV LOPAI'!$31:$32</definedName>
  </definedNames>
  <calcPr calcId="145621"/>
  <customWorkbookViews>
    <customWorkbookView name="sejanma - Persoonlijke weergave" guid="{E3590A8C-CE3A-4CE5-BD73-0CF9CAFDD79F}" mergeInterval="0" personalView="1" maximized="1" windowWidth="1020" windowHeight="551" tabRatio="936" activeSheetId="20"/>
  </customWorkbookViews>
</workbook>
</file>

<file path=xl/calcChain.xml><?xml version="1.0" encoding="utf-8"?>
<calcChain xmlns="http://schemas.openxmlformats.org/spreadsheetml/2006/main">
  <c r="AA270" i="2" l="1"/>
  <c r="H381" i="2" l="1"/>
  <c r="I381" i="2"/>
  <c r="D381" i="2"/>
  <c r="E381" i="2"/>
  <c r="A381" i="2"/>
  <c r="B16" i="29" l="1"/>
  <c r="C10" i="28"/>
  <c r="I8" i="28" s="1"/>
  <c r="D10" i="28" s="1"/>
  <c r="I7" i="28"/>
  <c r="D7" i="28" s="1"/>
  <c r="E32" i="29"/>
  <c r="E31" i="29"/>
  <c r="E30" i="29"/>
  <c r="D8" i="29" s="1"/>
  <c r="K30" i="29" l="1"/>
  <c r="I30" i="29"/>
  <c r="K7" i="28" l="1"/>
  <c r="K31" i="29"/>
  <c r="K32" i="29"/>
  <c r="K8" i="28"/>
  <c r="K33" i="29" l="1"/>
  <c r="I31" i="29" l="1"/>
  <c r="I32" i="29"/>
  <c r="D20" i="24"/>
  <c r="D13" i="29" l="1"/>
  <c r="D11" i="29"/>
  <c r="E11" i="29" s="1"/>
  <c r="D8" i="24"/>
  <c r="E33" i="29"/>
  <c r="B1" i="29" l="1"/>
  <c r="D16" i="29" l="1"/>
  <c r="E16" i="29" s="1"/>
  <c r="I33" i="29"/>
  <c r="J8" i="28"/>
  <c r="J7" i="28"/>
  <c r="E10" i="28"/>
  <c r="D18" i="24" l="1"/>
  <c r="D14" i="24"/>
  <c r="D10" i="24"/>
  <c r="E7" i="28"/>
  <c r="E13" i="29"/>
  <c r="E8" i="29"/>
  <c r="B1" i="28" l="1"/>
  <c r="AA195" i="2" l="1"/>
  <c r="AA71" i="2" l="1"/>
  <c r="D24" i="24" l="1"/>
  <c r="G369" i="26"/>
  <c r="G368" i="26"/>
  <c r="AA351" i="26"/>
  <c r="AA350" i="26"/>
  <c r="AA349" i="26"/>
  <c r="AA348" i="26"/>
  <c r="AA347" i="26"/>
  <c r="AA346" i="26"/>
  <c r="AA345" i="26"/>
  <c r="AA344" i="26"/>
  <c r="AA343" i="26"/>
  <c r="AA342" i="26"/>
  <c r="AA341" i="26"/>
  <c r="AA340" i="26"/>
  <c r="AA339" i="26"/>
  <c r="AA338" i="26"/>
  <c r="AA337" i="26"/>
  <c r="AA336" i="26"/>
  <c r="AA335" i="26"/>
  <c r="AA334" i="26"/>
  <c r="AA333" i="26"/>
  <c r="AA332" i="26"/>
  <c r="AA331" i="26"/>
  <c r="AA330" i="26"/>
  <c r="AA329" i="26"/>
  <c r="AA328" i="26"/>
  <c r="AA327" i="26"/>
  <c r="AA326" i="26"/>
  <c r="AA325" i="26"/>
  <c r="AA324" i="26"/>
  <c r="AA323" i="26"/>
  <c r="AA322" i="26"/>
  <c r="AA321" i="26"/>
  <c r="AA320" i="26"/>
  <c r="AA319" i="26"/>
  <c r="AA318" i="26"/>
  <c r="AA317" i="26"/>
  <c r="AA316" i="26"/>
  <c r="AA315" i="26"/>
  <c r="AA314" i="26"/>
  <c r="AA313" i="26"/>
  <c r="AA312" i="26"/>
  <c r="AA311" i="26"/>
  <c r="AA310" i="26"/>
  <c r="AA309" i="26"/>
  <c r="AA308" i="26"/>
  <c r="AA307" i="26"/>
  <c r="AA306" i="26"/>
  <c r="AA305" i="26"/>
  <c r="AA304" i="26"/>
  <c r="AA303" i="26"/>
  <c r="AA302" i="26"/>
  <c r="AA301" i="26"/>
  <c r="AA300" i="26"/>
  <c r="AA299" i="26"/>
  <c r="AA298" i="26"/>
  <c r="AA297" i="26"/>
  <c r="AA296" i="26"/>
  <c r="AB295" i="26"/>
  <c r="AA295" i="26"/>
  <c r="AA294" i="26"/>
  <c r="AA293" i="26"/>
  <c r="AA292" i="26"/>
  <c r="AA291" i="26"/>
  <c r="AA290" i="26"/>
  <c r="AA289" i="26"/>
  <c r="AB288" i="26"/>
  <c r="AA288" i="26"/>
  <c r="AA287" i="26"/>
  <c r="AB286" i="26"/>
  <c r="AA286" i="26"/>
  <c r="AA285" i="26"/>
  <c r="AB284" i="26"/>
  <c r="AA284" i="26"/>
  <c r="AB283" i="26"/>
  <c r="AA283" i="26"/>
  <c r="AA282" i="26"/>
  <c r="AB281" i="26"/>
  <c r="AA281" i="26"/>
  <c r="AB280" i="26"/>
  <c r="AA280" i="26"/>
  <c r="AB279" i="26"/>
  <c r="AA279" i="26"/>
  <c r="AA278" i="26"/>
  <c r="AA277" i="26"/>
  <c r="AA276" i="26"/>
  <c r="AA275" i="26"/>
  <c r="AA274" i="26"/>
  <c r="AA273" i="26"/>
  <c r="AA272" i="26"/>
  <c r="AA271" i="26"/>
  <c r="AA270" i="26"/>
  <c r="AA269" i="26"/>
  <c r="AB268" i="26"/>
  <c r="AA268" i="26"/>
  <c r="AA267" i="26"/>
  <c r="AA266" i="26"/>
  <c r="AA265" i="26"/>
  <c r="AA264" i="26"/>
  <c r="AA263" i="26"/>
  <c r="AA262" i="26"/>
  <c r="AA261" i="26"/>
  <c r="AB260" i="26"/>
  <c r="AA260" i="26"/>
  <c r="AA259" i="26"/>
  <c r="AA258" i="26"/>
  <c r="AB257" i="26"/>
  <c r="AA257" i="26"/>
  <c r="AB256" i="26"/>
  <c r="AA256" i="26"/>
  <c r="AA255" i="26"/>
  <c r="AA254" i="26"/>
  <c r="AA253" i="26"/>
  <c r="AB252" i="26"/>
  <c r="AA252" i="26"/>
  <c r="B366" i="26" s="1"/>
  <c r="AA251" i="26"/>
  <c r="AA250" i="26"/>
  <c r="AA249" i="26"/>
  <c r="AA248" i="26"/>
  <c r="AA247" i="26"/>
  <c r="AA246" i="26"/>
  <c r="AA245" i="26"/>
  <c r="AA244" i="26"/>
  <c r="AA243" i="26"/>
  <c r="AA242" i="26"/>
  <c r="AB241" i="26"/>
  <c r="AA241" i="26"/>
  <c r="AA240" i="26"/>
  <c r="AB239" i="26"/>
  <c r="AA239" i="26"/>
  <c r="AA238" i="26"/>
  <c r="AA237" i="26"/>
  <c r="AA236" i="26"/>
  <c r="AA235" i="26"/>
  <c r="AA234" i="26"/>
  <c r="AA233" i="26"/>
  <c r="AA232" i="26"/>
  <c r="AB231" i="26"/>
  <c r="AA231" i="26"/>
  <c r="AA230" i="26"/>
  <c r="AB229" i="26"/>
  <c r="AA229" i="26"/>
  <c r="AA228" i="26"/>
  <c r="AB227" i="26"/>
  <c r="AA227" i="26"/>
  <c r="AA226" i="26"/>
  <c r="AA225" i="26"/>
  <c r="AA224" i="26"/>
  <c r="AA223" i="26"/>
  <c r="AB222" i="26"/>
  <c r="AA222" i="26"/>
  <c r="AA221" i="26"/>
  <c r="AA220" i="26"/>
  <c r="AA219" i="26"/>
  <c r="AA218" i="26"/>
  <c r="AA217" i="26"/>
  <c r="AA216" i="26"/>
  <c r="AA215" i="26"/>
  <c r="AA214" i="26"/>
  <c r="AA213" i="26"/>
  <c r="AA212" i="26"/>
  <c r="AB211" i="26"/>
  <c r="AA211" i="26"/>
  <c r="AB210" i="26"/>
  <c r="AA210" i="26"/>
  <c r="AA208" i="26"/>
  <c r="AA207" i="26"/>
  <c r="AA206" i="26"/>
  <c r="AA205" i="26"/>
  <c r="AA204" i="26"/>
  <c r="AA203" i="26"/>
  <c r="AB202" i="26"/>
  <c r="AA202" i="26"/>
  <c r="AA201" i="26"/>
  <c r="AA200" i="26"/>
  <c r="AA199" i="26"/>
  <c r="AB198" i="26"/>
  <c r="AA198" i="26"/>
  <c r="AA197" i="26"/>
  <c r="AA196" i="26"/>
  <c r="AA195" i="26"/>
  <c r="AA194" i="26"/>
  <c r="AA193" i="26"/>
  <c r="AB192" i="26"/>
  <c r="AA192" i="26"/>
  <c r="AA191" i="26"/>
  <c r="AA190" i="26"/>
  <c r="AA189" i="26"/>
  <c r="AB188" i="26"/>
  <c r="AA188" i="26"/>
  <c r="AA187" i="26"/>
  <c r="AA186" i="26"/>
  <c r="AA185" i="26"/>
  <c r="AA184" i="26"/>
  <c r="AB183" i="26"/>
  <c r="AA183" i="26"/>
  <c r="AA182" i="26"/>
  <c r="AA181" i="26"/>
  <c r="AA180" i="26"/>
  <c r="AB179" i="26"/>
  <c r="AA179" i="26"/>
  <c r="AA178" i="26"/>
  <c r="AB177" i="26"/>
  <c r="AA177" i="26"/>
  <c r="AB176" i="26"/>
  <c r="AA176" i="26"/>
  <c r="AA175" i="26"/>
  <c r="AA174" i="26"/>
  <c r="AA173" i="26"/>
  <c r="AA172" i="26"/>
  <c r="AB171" i="26"/>
  <c r="AA171" i="26"/>
  <c r="AA170" i="26"/>
  <c r="AA169" i="26"/>
  <c r="AA168" i="26"/>
  <c r="AB167" i="26"/>
  <c r="AA167" i="26"/>
  <c r="AA166" i="26"/>
  <c r="AA165" i="26"/>
  <c r="AA164" i="26"/>
  <c r="AA163" i="26"/>
  <c r="AA162" i="26"/>
  <c r="AA161" i="26"/>
  <c r="AA160" i="26"/>
  <c r="AA159" i="26"/>
  <c r="AB158" i="26"/>
  <c r="AA158" i="26"/>
  <c r="AA157" i="26"/>
  <c r="AA156" i="26"/>
  <c r="AA155" i="26"/>
  <c r="AA154" i="26"/>
  <c r="AA153" i="26"/>
  <c r="AA152" i="26"/>
  <c r="AA151" i="26"/>
  <c r="AA150" i="26"/>
  <c r="AA149" i="26"/>
  <c r="AA148" i="26"/>
  <c r="AA147" i="26"/>
  <c r="AA146" i="26"/>
  <c r="AB145" i="26"/>
  <c r="AA145" i="26"/>
  <c r="AA144" i="26"/>
  <c r="AA143" i="26"/>
  <c r="AA142" i="26"/>
  <c r="AA141" i="26"/>
  <c r="AA140" i="26"/>
  <c r="AB139" i="26"/>
  <c r="AA139" i="26"/>
  <c r="AA138" i="26"/>
  <c r="AA137" i="26"/>
  <c r="AA136" i="26"/>
  <c r="AA135" i="26"/>
  <c r="AB134" i="26"/>
  <c r="AA134" i="26"/>
  <c r="AA133" i="26"/>
  <c r="AA132" i="26"/>
  <c r="AA131" i="26"/>
  <c r="AA130" i="26"/>
  <c r="AA129" i="26"/>
  <c r="AA128" i="26"/>
  <c r="AA127" i="26"/>
  <c r="AA126" i="26"/>
  <c r="AA125" i="26"/>
  <c r="AA124" i="26"/>
  <c r="AA123" i="26"/>
  <c r="AA122" i="26"/>
  <c r="AA121" i="26"/>
  <c r="AA120" i="26"/>
  <c r="AA119" i="26"/>
  <c r="AA118" i="26"/>
  <c r="AB117" i="26"/>
  <c r="AA117" i="26"/>
  <c r="AA116" i="26"/>
  <c r="AA115" i="26"/>
  <c r="AA114" i="26"/>
  <c r="AA113" i="26"/>
  <c r="AA112" i="26"/>
  <c r="AA111" i="26"/>
  <c r="AB110" i="26"/>
  <c r="AA110" i="26"/>
  <c r="AA109" i="26"/>
  <c r="AA108" i="26"/>
  <c r="AA107" i="26"/>
  <c r="AA106" i="26"/>
  <c r="AA105" i="26"/>
  <c r="AA104" i="26"/>
  <c r="AA103" i="26"/>
  <c r="AA102" i="26"/>
  <c r="AA101" i="26"/>
  <c r="AA100" i="26"/>
  <c r="AA99" i="26"/>
  <c r="AA98" i="26"/>
  <c r="AB97" i="26"/>
  <c r="AA97" i="26"/>
  <c r="AA96" i="26"/>
  <c r="AA95" i="26"/>
  <c r="AA94" i="26"/>
  <c r="AA93" i="26"/>
  <c r="AA92" i="26"/>
  <c r="AA91" i="26"/>
  <c r="AB90" i="26"/>
  <c r="AA90" i="26"/>
  <c r="AA89" i="26"/>
  <c r="AA88" i="26"/>
  <c r="AA87" i="26"/>
  <c r="AA86" i="26"/>
  <c r="AA85" i="26"/>
  <c r="AA84" i="26"/>
  <c r="AA83" i="26"/>
  <c r="AA82" i="26"/>
  <c r="AA81" i="26"/>
  <c r="AA80" i="26"/>
  <c r="AA79" i="26"/>
  <c r="AA78" i="26"/>
  <c r="AA77" i="26"/>
  <c r="AB76" i="26"/>
  <c r="AA76" i="26"/>
  <c r="AA75" i="26"/>
  <c r="AA74" i="26"/>
  <c r="AA73" i="26"/>
  <c r="AA72" i="26"/>
  <c r="AA71" i="26"/>
  <c r="AA70" i="26"/>
  <c r="AA69" i="26"/>
  <c r="AA68" i="26"/>
  <c r="AA67" i="26"/>
  <c r="AA66" i="26"/>
  <c r="AA65" i="26"/>
  <c r="AA64" i="26"/>
  <c r="AA63" i="26"/>
  <c r="AA62" i="26"/>
  <c r="AA61" i="26"/>
  <c r="AA60" i="26"/>
  <c r="AA59" i="26"/>
  <c r="AA58" i="26"/>
  <c r="AA57" i="26"/>
  <c r="AA56" i="26"/>
  <c r="AA55" i="26"/>
  <c r="AA54" i="26"/>
  <c r="AA53" i="26"/>
  <c r="AA52" i="26"/>
  <c r="AA51" i="26"/>
  <c r="AB50" i="26"/>
  <c r="AA50" i="26"/>
  <c r="AA49" i="26"/>
  <c r="AA48" i="26"/>
  <c r="AA47" i="26"/>
  <c r="AA46" i="26"/>
  <c r="AA45" i="26"/>
  <c r="AA44" i="26"/>
  <c r="AA43" i="26"/>
  <c r="AA42" i="26"/>
  <c r="AA41" i="26"/>
  <c r="AA40" i="26"/>
  <c r="AA39" i="26"/>
  <c r="AA38" i="26"/>
  <c r="AA37" i="26"/>
  <c r="AA36" i="26"/>
  <c r="AA35" i="26"/>
  <c r="AA34" i="26"/>
  <c r="AA33" i="26"/>
  <c r="AA32" i="26"/>
  <c r="AA31" i="26"/>
  <c r="AA30" i="26"/>
  <c r="AA29" i="26"/>
  <c r="AA28" i="26"/>
  <c r="AA27" i="26"/>
  <c r="AA26" i="26"/>
  <c r="AA25" i="26"/>
  <c r="AA24" i="26"/>
  <c r="AA23" i="26"/>
  <c r="AA22" i="26"/>
  <c r="AA21" i="26"/>
  <c r="AA20" i="26"/>
  <c r="AA19" i="26"/>
  <c r="AA18" i="26"/>
  <c r="AB17" i="26"/>
  <c r="AA17" i="26"/>
  <c r="AA16" i="26"/>
  <c r="AA15" i="26"/>
  <c r="AA14" i="26"/>
  <c r="AA13" i="26"/>
  <c r="AA12" i="26"/>
  <c r="AA11" i="26"/>
  <c r="AA10" i="26"/>
  <c r="AA9" i="26"/>
  <c r="AA8" i="26"/>
  <c r="AA7" i="26"/>
  <c r="AB6" i="26"/>
  <c r="AA6" i="26"/>
  <c r="Z6" i="26"/>
  <c r="Z352" i="26" s="1"/>
  <c r="C2" i="26"/>
  <c r="G364" i="26" l="1"/>
  <c r="F364" i="26" s="1"/>
  <c r="B361" i="26"/>
  <c r="G362" i="26"/>
  <c r="F362" i="26" s="1"/>
  <c r="C366" i="26"/>
  <c r="C367" i="26"/>
  <c r="C360" i="26"/>
  <c r="G363" i="26"/>
  <c r="F363" i="26" s="1"/>
  <c r="G361" i="26"/>
  <c r="F361" i="26" s="1"/>
  <c r="C362" i="26"/>
  <c r="C363" i="26"/>
  <c r="B369" i="26"/>
  <c r="C364" i="26"/>
  <c r="B365" i="26"/>
  <c r="G366" i="26"/>
  <c r="F366" i="26" s="1"/>
  <c r="G367" i="26"/>
  <c r="C368" i="26"/>
  <c r="F369" i="26"/>
  <c r="AB235" i="26"/>
  <c r="G365" i="26" s="1"/>
  <c r="B357" i="26"/>
  <c r="C361" i="26"/>
  <c r="B362" i="26"/>
  <c r="C365" i="26"/>
  <c r="F368" i="26"/>
  <c r="C369" i="26"/>
  <c r="AA352" i="26"/>
  <c r="C357" i="26"/>
  <c r="G360" i="26"/>
  <c r="B363" i="26"/>
  <c r="B367" i="26"/>
  <c r="B360" i="26"/>
  <c r="B364" i="26"/>
  <c r="B368" i="26"/>
  <c r="AA268" i="2"/>
  <c r="F367" i="26" l="1"/>
  <c r="A369" i="26"/>
  <c r="A364" i="26"/>
  <c r="F378" i="26" s="1"/>
  <c r="A362" i="26"/>
  <c r="B376" i="26" s="1"/>
  <c r="F365" i="26"/>
  <c r="A368" i="26"/>
  <c r="F382" i="26" s="1"/>
  <c r="A363" i="26"/>
  <c r="F377" i="26" s="1"/>
  <c r="A361" i="26"/>
  <c r="C375" i="26" s="1"/>
  <c r="F360" i="26"/>
  <c r="A360" i="26" s="1"/>
  <c r="AB352" i="26"/>
  <c r="G357" i="26" s="1"/>
  <c r="A366" i="26"/>
  <c r="F380" i="26" s="1"/>
  <c r="AA153" i="2"/>
  <c r="A367" i="26" l="1"/>
  <c r="F381" i="26" s="1"/>
  <c r="F381" i="2" s="1"/>
  <c r="F376" i="26"/>
  <c r="B377" i="26"/>
  <c r="F375" i="26"/>
  <c r="C374" i="26"/>
  <c r="B374" i="26"/>
  <c r="G374" i="26"/>
  <c r="F357" i="26"/>
  <c r="B382" i="26"/>
  <c r="G376" i="26"/>
  <c r="C376" i="26"/>
  <c r="B380" i="26"/>
  <c r="C380" i="26"/>
  <c r="G380" i="26"/>
  <c r="G375" i="26"/>
  <c r="B375" i="26"/>
  <c r="C377" i="26"/>
  <c r="G377" i="26"/>
  <c r="A365" i="26"/>
  <c r="C378" i="26"/>
  <c r="G378" i="26"/>
  <c r="F374" i="26"/>
  <c r="C382" i="26"/>
  <c r="G382" i="26"/>
  <c r="B378" i="26"/>
  <c r="AB6" i="2"/>
  <c r="B381" i="26" l="1"/>
  <c r="B381" i="2" s="1"/>
  <c r="C381" i="26"/>
  <c r="C381" i="2" s="1"/>
  <c r="G381" i="26"/>
  <c r="G381" i="2" s="1"/>
  <c r="J377" i="26"/>
  <c r="J375" i="26"/>
  <c r="J378" i="26"/>
  <c r="J376" i="26"/>
  <c r="A357" i="26"/>
  <c r="B379" i="26"/>
  <c r="C379" i="26"/>
  <c r="G379" i="26"/>
  <c r="J382" i="26"/>
  <c r="J374" i="26"/>
  <c r="J380" i="26"/>
  <c r="F379" i="26"/>
  <c r="J381" i="26" l="1"/>
  <c r="J381" i="2" s="1"/>
  <c r="J379" i="26"/>
  <c r="C359" i="26"/>
  <c r="B359" i="26"/>
  <c r="G359" i="26"/>
  <c r="F359" i="26"/>
  <c r="AA235" i="2"/>
  <c r="AB268" i="2"/>
  <c r="A359" i="26" l="1"/>
  <c r="D22" i="24"/>
  <c r="D16" i="24"/>
  <c r="D12" i="24"/>
  <c r="D6" i="24"/>
  <c r="AA340" i="2"/>
  <c r="AA260" i="2"/>
  <c r="AA120" i="2"/>
  <c r="AA77" i="2"/>
  <c r="AA110" i="2"/>
  <c r="AA117" i="2"/>
  <c r="AA148" i="2"/>
  <c r="AA206" i="2"/>
  <c r="AB260" i="2"/>
  <c r="AB77" i="2"/>
  <c r="AB110" i="2"/>
  <c r="AB117" i="2"/>
  <c r="H1" i="20"/>
  <c r="AA6" i="2"/>
  <c r="AA17" i="2"/>
  <c r="AA51" i="2"/>
  <c r="AA67" i="2"/>
  <c r="AA73" i="2"/>
  <c r="AA72" i="2"/>
  <c r="AA70" i="2"/>
  <c r="AA69" i="2"/>
  <c r="AA68" i="2"/>
  <c r="AA66" i="2"/>
  <c r="AA65" i="2"/>
  <c r="AA64" i="2"/>
  <c r="AA63" i="2"/>
  <c r="AA62" i="2"/>
  <c r="AA61" i="2"/>
  <c r="AA60" i="2"/>
  <c r="AA59" i="2"/>
  <c r="AA58" i="2"/>
  <c r="AA57" i="2"/>
  <c r="AA56" i="2"/>
  <c r="AA55" i="2"/>
  <c r="AA54" i="2"/>
  <c r="AA53" i="2"/>
  <c r="AA52" i="2"/>
  <c r="AA50" i="2"/>
  <c r="AA49" i="2"/>
  <c r="AA48" i="2"/>
  <c r="AA47" i="2"/>
  <c r="AA46" i="2"/>
  <c r="AA45" i="2"/>
  <c r="AA44" i="2"/>
  <c r="AA43" i="2"/>
  <c r="AA42" i="2"/>
  <c r="AA41" i="2"/>
  <c r="AA40" i="2"/>
  <c r="AA39" i="2"/>
  <c r="AA38" i="2"/>
  <c r="AA37" i="2"/>
  <c r="AA36" i="2"/>
  <c r="AA35" i="2"/>
  <c r="AA34" i="2"/>
  <c r="AA33" i="2"/>
  <c r="AA32" i="2"/>
  <c r="AA31" i="2"/>
  <c r="AA30" i="2"/>
  <c r="AA29" i="2"/>
  <c r="AA28" i="2"/>
  <c r="AA27" i="2"/>
  <c r="AA26" i="2"/>
  <c r="AA25" i="2"/>
  <c r="AA24" i="2"/>
  <c r="AA23" i="2"/>
  <c r="AA22" i="2"/>
  <c r="AA21" i="2"/>
  <c r="AA20" i="2"/>
  <c r="AA19" i="2"/>
  <c r="AA18" i="2"/>
  <c r="AA16" i="2"/>
  <c r="AA15" i="2"/>
  <c r="AA14" i="2"/>
  <c r="AA13" i="2"/>
  <c r="AA12" i="2"/>
  <c r="AA11" i="2"/>
  <c r="AA10" i="2"/>
  <c r="AA9" i="2"/>
  <c r="AA8" i="2"/>
  <c r="AA7" i="2"/>
  <c r="AB17" i="2"/>
  <c r="AB51" i="2"/>
  <c r="AA267" i="2"/>
  <c r="AA266" i="2"/>
  <c r="AA265" i="2"/>
  <c r="AA264" i="2"/>
  <c r="AA263" i="2"/>
  <c r="AA262" i="2"/>
  <c r="AA261" i="2"/>
  <c r="AA274" i="2"/>
  <c r="AA273" i="2"/>
  <c r="AA272" i="2"/>
  <c r="AA271" i="2"/>
  <c r="AA269" i="2"/>
  <c r="AA258" i="2"/>
  <c r="AA250" i="2"/>
  <c r="AA248" i="2"/>
  <c r="AA247" i="2"/>
  <c r="AA246" i="2"/>
  <c r="AA245" i="2"/>
  <c r="AA244" i="2"/>
  <c r="AA276" i="2"/>
  <c r="AA275" i="2"/>
  <c r="AA259" i="2"/>
  <c r="AA257" i="2"/>
  <c r="AA256" i="2"/>
  <c r="AA255" i="2"/>
  <c r="AA254" i="2"/>
  <c r="AA253" i="2"/>
  <c r="AA252" i="2"/>
  <c r="AA251" i="2"/>
  <c r="AA249" i="2"/>
  <c r="AB257" i="2"/>
  <c r="AB256" i="2"/>
  <c r="AB252" i="2"/>
  <c r="AA301" i="2"/>
  <c r="AA291" i="2"/>
  <c r="AA351" i="2"/>
  <c r="AA350" i="2"/>
  <c r="AA349" i="2"/>
  <c r="AA348" i="2"/>
  <c r="AA347" i="2"/>
  <c r="AA346" i="2"/>
  <c r="AA345" i="2"/>
  <c r="AA344" i="2"/>
  <c r="AA343" i="2"/>
  <c r="AA342" i="2"/>
  <c r="AA341" i="2"/>
  <c r="AA339" i="2"/>
  <c r="AA338" i="2"/>
  <c r="AA337" i="2"/>
  <c r="AA336" i="2"/>
  <c r="AA335" i="2"/>
  <c r="AA334" i="2"/>
  <c r="AA333" i="2"/>
  <c r="AA332" i="2"/>
  <c r="AA331" i="2"/>
  <c r="AA330" i="2"/>
  <c r="AA329" i="2"/>
  <c r="AA328" i="2"/>
  <c r="AA327" i="2"/>
  <c r="AA326" i="2"/>
  <c r="AA325" i="2"/>
  <c r="AA324" i="2"/>
  <c r="AA323" i="2"/>
  <c r="AA322" i="2"/>
  <c r="AA321" i="2"/>
  <c r="AA320" i="2"/>
  <c r="AA319" i="2"/>
  <c r="AA318" i="2"/>
  <c r="AA317" i="2"/>
  <c r="AA316" i="2"/>
  <c r="AA315" i="2"/>
  <c r="AA314" i="2"/>
  <c r="AA313" i="2"/>
  <c r="AA312" i="2"/>
  <c r="AA311" i="2"/>
  <c r="AA310" i="2"/>
  <c r="AA309" i="2"/>
  <c r="AA308" i="2"/>
  <c r="AA307" i="2"/>
  <c r="AA306" i="2"/>
  <c r="AA305" i="2"/>
  <c r="AA304" i="2"/>
  <c r="AA303" i="2"/>
  <c r="AA302" i="2"/>
  <c r="AA300" i="2"/>
  <c r="AA299" i="2"/>
  <c r="AA298" i="2"/>
  <c r="AA297" i="2"/>
  <c r="AA296" i="2"/>
  <c r="AA295" i="2"/>
  <c r="AA294" i="2"/>
  <c r="AA293" i="2"/>
  <c r="AA292" i="2"/>
  <c r="AA290" i="2"/>
  <c r="AA289" i="2"/>
  <c r="AA288" i="2"/>
  <c r="AA287" i="2"/>
  <c r="AA286" i="2"/>
  <c r="AA285" i="2"/>
  <c r="AA284" i="2"/>
  <c r="AA283" i="2"/>
  <c r="AA282" i="2"/>
  <c r="AA281" i="2"/>
  <c r="AA280" i="2"/>
  <c r="AA279" i="2"/>
  <c r="AA278" i="2"/>
  <c r="AA277" i="2"/>
  <c r="AA243" i="2"/>
  <c r="AA242" i="2"/>
  <c r="AA241" i="2"/>
  <c r="AA240" i="2"/>
  <c r="AA239" i="2"/>
  <c r="AA238" i="2"/>
  <c r="AA237" i="2"/>
  <c r="AA236" i="2"/>
  <c r="AA234" i="2"/>
  <c r="AA233" i="2"/>
  <c r="AA232" i="2"/>
  <c r="AA231" i="2"/>
  <c r="AA230" i="2"/>
  <c r="AA229" i="2"/>
  <c r="AA228" i="2"/>
  <c r="AA227" i="2"/>
  <c r="AA226" i="2"/>
  <c r="AA225" i="2"/>
  <c r="AA224" i="2"/>
  <c r="AA223" i="2"/>
  <c r="AA222" i="2"/>
  <c r="AA221" i="2"/>
  <c r="AA220" i="2"/>
  <c r="AA219" i="2"/>
  <c r="AA218" i="2"/>
  <c r="AA217" i="2"/>
  <c r="AA216" i="2"/>
  <c r="AA215" i="2"/>
  <c r="AA214" i="2"/>
  <c r="AA213" i="2"/>
  <c r="AA212" i="2"/>
  <c r="AA211" i="2"/>
  <c r="AA210" i="2"/>
  <c r="AA208" i="2"/>
  <c r="AA207" i="2"/>
  <c r="AA205" i="2"/>
  <c r="AA204" i="2"/>
  <c r="AA203" i="2"/>
  <c r="AA202" i="2"/>
  <c r="AA201" i="2"/>
  <c r="AA200" i="2"/>
  <c r="AA199" i="2"/>
  <c r="AA198" i="2"/>
  <c r="AA197" i="2"/>
  <c r="AA196" i="2"/>
  <c r="AA194" i="2"/>
  <c r="AA193" i="2"/>
  <c r="AA192" i="2"/>
  <c r="AA191" i="2"/>
  <c r="AA190" i="2"/>
  <c r="AA189" i="2"/>
  <c r="AA188" i="2"/>
  <c r="AA187" i="2"/>
  <c r="AA186" i="2"/>
  <c r="AA185" i="2"/>
  <c r="AA184" i="2"/>
  <c r="AA183" i="2"/>
  <c r="AA182" i="2"/>
  <c r="AA181" i="2"/>
  <c r="AA180" i="2"/>
  <c r="AA179" i="2"/>
  <c r="AA178" i="2"/>
  <c r="AA177" i="2"/>
  <c r="AA176" i="2"/>
  <c r="AA175" i="2"/>
  <c r="AA174" i="2"/>
  <c r="AA173" i="2"/>
  <c r="AA172" i="2"/>
  <c r="AA171" i="2"/>
  <c r="AA170" i="2"/>
  <c r="AA169" i="2"/>
  <c r="AA168" i="2"/>
  <c r="AA167" i="2"/>
  <c r="AA166" i="2"/>
  <c r="AA165" i="2"/>
  <c r="AA163" i="2"/>
  <c r="AA162" i="2"/>
  <c r="AA161" i="2"/>
  <c r="AA160" i="2"/>
  <c r="AA159" i="2"/>
  <c r="AA158" i="2"/>
  <c r="AA157" i="2"/>
  <c r="AA156" i="2"/>
  <c r="AA155" i="2"/>
  <c r="AA154" i="2"/>
  <c r="AA152" i="2"/>
  <c r="AA151" i="2"/>
  <c r="AA150" i="2"/>
  <c r="AA149" i="2"/>
  <c r="AA147" i="2"/>
  <c r="AA146" i="2"/>
  <c r="AA145" i="2"/>
  <c r="AA144" i="2"/>
  <c r="AA142" i="2"/>
  <c r="AA141" i="2"/>
  <c r="AA140" i="2"/>
  <c r="AA139" i="2"/>
  <c r="AA138" i="2"/>
  <c r="AA137" i="2"/>
  <c r="AA136" i="2"/>
  <c r="AA135" i="2"/>
  <c r="AA134" i="2"/>
  <c r="AA133" i="2"/>
  <c r="AA132" i="2"/>
  <c r="AA131" i="2"/>
  <c r="AA130" i="2"/>
  <c r="AA129" i="2"/>
  <c r="AA128" i="2"/>
  <c r="AA127" i="2"/>
  <c r="AA126" i="2"/>
  <c r="AA125" i="2"/>
  <c r="AA124" i="2"/>
  <c r="AA123" i="2"/>
  <c r="AA122" i="2"/>
  <c r="AA121" i="2"/>
  <c r="AA119" i="2"/>
  <c r="AA118" i="2"/>
  <c r="AA116" i="2"/>
  <c r="AA115" i="2"/>
  <c r="AA114" i="2"/>
  <c r="AA113" i="2"/>
  <c r="AA112" i="2"/>
  <c r="AA111" i="2"/>
  <c r="AA109" i="2"/>
  <c r="AA108" i="2"/>
  <c r="AA107" i="2"/>
  <c r="AA106" i="2"/>
  <c r="AA105" i="2"/>
  <c r="AA104" i="2"/>
  <c r="AA103" i="2"/>
  <c r="AA102" i="2"/>
  <c r="AA101" i="2"/>
  <c r="AA100" i="2"/>
  <c r="AA99" i="2"/>
  <c r="AA98" i="2"/>
  <c r="AA97" i="2"/>
  <c r="AA96" i="2"/>
  <c r="AA95" i="2"/>
  <c r="AA94" i="2"/>
  <c r="AA93" i="2"/>
  <c r="AA92" i="2"/>
  <c r="AA91" i="2"/>
  <c r="AA90" i="2"/>
  <c r="AA87" i="2"/>
  <c r="AA86" i="2"/>
  <c r="AA85" i="2"/>
  <c r="AA84" i="2"/>
  <c r="AA83" i="2"/>
  <c r="AA82" i="2"/>
  <c r="AA81" i="2"/>
  <c r="AA80" i="2"/>
  <c r="AA79" i="2"/>
  <c r="AA78" i="2"/>
  <c r="AA76" i="2"/>
  <c r="AA75" i="2"/>
  <c r="AA74" i="2"/>
  <c r="AB295" i="2"/>
  <c r="AB288" i="2"/>
  <c r="AB286" i="2"/>
  <c r="AB284" i="2"/>
  <c r="AB283" i="2"/>
  <c r="AB281" i="2"/>
  <c r="AB280" i="2"/>
  <c r="AB279" i="2"/>
  <c r="AB241" i="2"/>
  <c r="AB239" i="2"/>
  <c r="AB231" i="2"/>
  <c r="AB229" i="2"/>
  <c r="AB227" i="2"/>
  <c r="AB222" i="2"/>
  <c r="AB211" i="2"/>
  <c r="AB210" i="2"/>
  <c r="AB202" i="2"/>
  <c r="AB198" i="2"/>
  <c r="AB192" i="2"/>
  <c r="AB188" i="2"/>
  <c r="AB183" i="2"/>
  <c r="AB179" i="2"/>
  <c r="AB177" i="2"/>
  <c r="AB176" i="2"/>
  <c r="AB171" i="2"/>
  <c r="AB167" i="2"/>
  <c r="AB158" i="2"/>
  <c r="AB145" i="2"/>
  <c r="AB139" i="2"/>
  <c r="AB134" i="2"/>
  <c r="AB98" i="2"/>
  <c r="AB91" i="2"/>
  <c r="G369" i="2"/>
  <c r="G368" i="2"/>
  <c r="Z6" i="2"/>
  <c r="Z352" i="2" s="1"/>
  <c r="C2" i="2"/>
  <c r="B365" i="2" l="1"/>
  <c r="G367" i="2"/>
  <c r="C362" i="2"/>
  <c r="C369" i="2"/>
  <c r="B367" i="2"/>
  <c r="F367" i="2"/>
  <c r="B361" i="2"/>
  <c r="G366" i="2"/>
  <c r="F366" i="2" s="1"/>
  <c r="B366" i="2"/>
  <c r="C365" i="2"/>
  <c r="G361" i="2"/>
  <c r="F361" i="2" s="1"/>
  <c r="B360" i="2"/>
  <c r="G363" i="2"/>
  <c r="F363" i="2" s="1"/>
  <c r="G364" i="2"/>
  <c r="F364" i="2" s="1"/>
  <c r="AB235" i="2"/>
  <c r="G365" i="2" s="1"/>
  <c r="F365" i="2" s="1"/>
  <c r="C361" i="2"/>
  <c r="B362" i="2"/>
  <c r="G360" i="2"/>
  <c r="F360" i="2" s="1"/>
  <c r="C357" i="2"/>
  <c r="B357" i="2"/>
  <c r="AA352" i="2"/>
  <c r="C360" i="2"/>
  <c r="G362" i="2"/>
  <c r="C364" i="2"/>
  <c r="B364" i="2"/>
  <c r="C368" i="2"/>
  <c r="F368" i="2"/>
  <c r="B368" i="2"/>
  <c r="F369" i="2"/>
  <c r="B369" i="2"/>
  <c r="C366" i="2"/>
  <c r="B363" i="2"/>
  <c r="C363" i="2"/>
  <c r="C367" i="2"/>
  <c r="AB352" i="2" l="1"/>
  <c r="G357" i="2" s="1"/>
  <c r="F357" i="2" s="1"/>
  <c r="A369" i="2"/>
  <c r="A365" i="2"/>
  <c r="B379" i="2" s="1"/>
  <c r="A366" i="2"/>
  <c r="G380" i="2" s="1"/>
  <c r="A361" i="2"/>
  <c r="G375" i="2" s="1"/>
  <c r="A360" i="2"/>
  <c r="C374" i="2" s="1"/>
  <c r="A368" i="2"/>
  <c r="G382" i="2" s="1"/>
  <c r="A363" i="2"/>
  <c r="C377" i="2" s="1"/>
  <c r="F362" i="2"/>
  <c r="A367" i="2"/>
  <c r="A364" i="2"/>
  <c r="G378" i="2" s="1"/>
  <c r="F379" i="2" l="1"/>
  <c r="C379" i="2"/>
  <c r="G379" i="2"/>
  <c r="C375" i="2"/>
  <c r="B375" i="2"/>
  <c r="C380" i="2"/>
  <c r="F380" i="2"/>
  <c r="B380" i="2"/>
  <c r="F375" i="2"/>
  <c r="B382" i="2"/>
  <c r="B378" i="2"/>
  <c r="G374" i="2"/>
  <c r="B374" i="2"/>
  <c r="F374" i="2"/>
  <c r="G377" i="2"/>
  <c r="F377" i="2"/>
  <c r="C382" i="2"/>
  <c r="F382" i="2"/>
  <c r="A362" i="2"/>
  <c r="F376" i="2" s="1"/>
  <c r="B377" i="2"/>
  <c r="F378" i="2"/>
  <c r="A357" i="2"/>
  <c r="F359" i="2" s="1"/>
  <c r="C378" i="2"/>
  <c r="J379" i="2" l="1"/>
  <c r="J375" i="2"/>
  <c r="J380" i="2"/>
  <c r="J382" i="2"/>
  <c r="J378" i="2"/>
  <c r="J374" i="2"/>
  <c r="J377" i="2"/>
  <c r="B359" i="2"/>
  <c r="C359" i="2"/>
  <c r="G359" i="2"/>
  <c r="B376" i="2"/>
  <c r="C376" i="2"/>
  <c r="G376" i="2"/>
  <c r="A359" i="2" l="1"/>
  <c r="J376" i="2"/>
</calcChain>
</file>

<file path=xl/comments1.xml><?xml version="1.0" encoding="utf-8"?>
<comments xmlns="http://schemas.openxmlformats.org/spreadsheetml/2006/main">
  <authors>
    <author>sejanma</author>
  </authors>
  <commentList>
    <comment ref="B23" authorId="0">
      <text>
        <r>
          <rPr>
            <sz val="8"/>
            <color indexed="81"/>
            <rFont val="Tahoma"/>
            <family val="2"/>
          </rPr>
          <t xml:space="preserve">Voorbeeld van een nader toelichting- en opmerkingveld met betrekking tot betreffende vraag/antwoord
</t>
        </r>
      </text>
    </comment>
  </commentList>
</comments>
</file>

<file path=xl/comments2.xml><?xml version="1.0" encoding="utf-8"?>
<comments xmlns="http://schemas.openxmlformats.org/spreadsheetml/2006/main">
  <authors>
    <author>Jansen, Marius</author>
    <author>sejanma</author>
  </authors>
  <commentList>
    <comment ref="F51" authorId="0">
      <text>
        <r>
          <rPr>
            <sz val="9"/>
            <color indexed="81"/>
            <rFont val="Tahoma"/>
            <family val="2"/>
          </rPr>
          <t>Indien niet van toepassing? Dan bij kpi 1.4.a niets invullen.  De eindresultaten en grafieken houden hier rekening mee.</t>
        </r>
      </text>
    </comment>
    <comment ref="F77" authorId="0">
      <text>
        <r>
          <rPr>
            <b/>
            <sz val="9"/>
            <color indexed="81"/>
            <rFont val="Tahoma"/>
            <family val="2"/>
          </rPr>
          <t>Let op!</t>
        </r>
        <r>
          <rPr>
            <sz val="9"/>
            <color indexed="81"/>
            <rFont val="Tahoma"/>
            <family val="2"/>
          </rPr>
          <t xml:space="preserve">
Deze vraag kunt u het beste invullen nadat u de deelvragen bij 2.1.b hebt ingevuld.
Wanneer niet alle deelvragen met "ja"  kunnen worden beantwoord, dan   "deels" invullen. </t>
        </r>
      </text>
    </comment>
    <comment ref="F78" authorId="0">
      <text>
        <r>
          <rPr>
            <sz val="9"/>
            <color indexed="81"/>
            <rFont val="Tahoma"/>
            <family val="2"/>
          </rPr>
          <t xml:space="preserve">Vul in kolom J de evenuele naam van het systeem in </t>
        </r>
      </text>
    </comment>
    <comment ref="J78" authorId="1">
      <text>
        <r>
          <rPr>
            <sz val="12"/>
            <color indexed="81"/>
            <rFont val="Tahoma"/>
            <family val="2"/>
          </rPr>
          <t>Vul hier de eventuele naam van het systeem in</t>
        </r>
      </text>
    </comment>
    <comment ref="F91" authorId="0">
      <text>
        <r>
          <rPr>
            <sz val="9"/>
            <color indexed="81"/>
            <rFont val="Tahoma"/>
            <family val="2"/>
          </rPr>
          <t>Indien bij 2.1.a "nee" is ingevuld, dan bij 2.1.c niets invullen en doorgaan naar vraag 22.a</t>
        </r>
      </text>
    </comment>
    <comment ref="G114" authorId="0">
      <text>
        <r>
          <rPr>
            <sz val="9"/>
            <color indexed="81"/>
            <rFont val="Tahoma"/>
            <family val="2"/>
          </rPr>
          <t xml:space="preserve">Betreft 3 soorten metadata:
1. beschrijvende metadata (identificatie, interpretatie, authenticatie, vinden);                           
2. administratieve of beheersmetadata (autorisatie, logistieke gegevens, eigendom, formele herkomst, verantwoording van beheersactiviteiten); en                  
3. technische metadata (software, hardware, opslagformaat). De eerste groep bestaat hoofdzakelijk uit gegevens over de context van de documenten; de tweede groep bestaat uit gegevens ten behoeve van het archiefsysteem, de derde groep uit technische gegevens van het systeem waarmee de informatie is gecreëerd en beheerd wordt.
</t>
        </r>
      </text>
    </comment>
    <comment ref="F117" authorId="0">
      <text>
        <r>
          <rPr>
            <b/>
            <sz val="9"/>
            <color indexed="81"/>
            <rFont val="Tahoma"/>
            <family val="2"/>
          </rPr>
          <t>Let op!
Geef hiervan de omvang weer in sheet "% opgenomen NO" i.v.m. de opname van deze gegevens in WSJG.nl  (zie ook hyperlink in kolom L)</t>
        </r>
      </text>
    </comment>
    <comment ref="J120" authorId="0">
      <text>
        <r>
          <rPr>
            <sz val="9"/>
            <color indexed="81"/>
            <rFont val="Tahoma"/>
            <family val="2"/>
          </rPr>
          <t xml:space="preserve">1. Bevat het systeem een dataveld dat de handeling / inhoud kan worden beschreven? </t>
        </r>
      </text>
    </comment>
    <comment ref="J122" authorId="0">
      <text>
        <r>
          <rPr>
            <sz val="9"/>
            <color indexed="81"/>
            <rFont val="Tahoma"/>
            <family val="2"/>
          </rPr>
          <t>Heeft de organisatie het opslagformaat formeel vastghesteld?</t>
        </r>
      </text>
    </comment>
    <comment ref="J124" authorId="0">
      <text>
        <r>
          <rPr>
            <sz val="9"/>
            <color indexed="81"/>
            <rFont val="Tahoma"/>
            <family val="2"/>
          </rPr>
          <t xml:space="preserve">Bevat het systeem een dataveld dat het moment/datum van ontvangst of formele opmaak vastlegd? </t>
        </r>
      </text>
    </comment>
    <comment ref="J125" authorId="0">
      <text>
        <r>
          <rPr>
            <sz val="9"/>
            <color indexed="81"/>
            <rFont val="Tahoma"/>
            <family val="2"/>
          </rPr>
          <t>Bevat het systeem een dataveld dat vastlegt uit hoofde van welke taak / primaire werkproces dit is ontvangen of opgemaakt? (ordeningkenmerk (BAC, algemeen), proceskenmerk/-titel)</t>
        </r>
      </text>
    </comment>
    <comment ref="J126" authorId="0">
      <text>
        <r>
          <rPr>
            <sz val="9"/>
            <color indexed="81"/>
            <rFont val="Tahoma"/>
            <family val="2"/>
          </rPr>
          <t>Bevat het systeem een dataveld dat vastlegt uit hoofde van welke taak / primaire werkproces dit is ontvangen of opgemaakt? (ordeningkenmerk (BAC, algemeen), proceskenmerk/-titel</t>
        </r>
      </text>
    </comment>
    <comment ref="J127" authorId="0">
      <text>
        <r>
          <rPr>
            <sz val="9"/>
            <color indexed="81"/>
            <rFont val="Tahoma"/>
            <family val="2"/>
          </rPr>
          <t>Bevat het systeem een dataveld dat vastlegt tot welke zaak/dossier betreffende document behoort?</t>
        </r>
      </text>
    </comment>
    <comment ref="J128" authorId="0">
      <text>
        <r>
          <rPr>
            <sz val="9"/>
            <color indexed="81"/>
            <rFont val="Tahoma"/>
            <family val="2"/>
          </rPr>
          <t>Bevat het systeem een dataveld dat vastlegt welke vorm als originele wordt beschouwd?</t>
        </r>
      </text>
    </comment>
    <comment ref="J129" authorId="0">
      <text>
        <r>
          <rPr>
            <sz val="9"/>
            <color indexed="81"/>
            <rFont val="Tahoma"/>
            <family val="2"/>
          </rPr>
          <t>Bevat het systeem een dataveld dat de bewaartermijn en verantwoordingscategorie vastlegt?</t>
        </r>
      </text>
    </comment>
    <comment ref="J130" authorId="0">
      <text>
        <r>
          <rPr>
            <sz val="9"/>
            <color indexed="81"/>
            <rFont val="Tahoma"/>
            <family val="2"/>
          </rPr>
          <t>Bevat het systeem een dataveld(en) dat vastlegt; de mutatiegeschiedenis (indien van toepassing), of het is vernietigd, overgedragen of vevreemd?</t>
        </r>
      </text>
    </comment>
    <comment ref="J131" authorId="0">
      <text>
        <r>
          <rPr>
            <sz val="9"/>
            <color indexed="81"/>
            <rFont val="Tahoma"/>
            <family val="2"/>
          </rPr>
          <t xml:space="preserve"> Bevat het systeem een dataveld(en) dat vastlegt; de besturings- of toepassingprogramatuur?</t>
        </r>
      </text>
    </comment>
    <comment ref="J154" authorId="0">
      <text>
        <r>
          <rPr>
            <sz val="9"/>
            <color indexed="81"/>
            <rFont val="Tahoma"/>
            <family val="2"/>
          </rPr>
          <t>Deze deelvbraag alleen invullen wanneer de gemeenten niet werkt op basis van RODIN</t>
        </r>
      </text>
    </comment>
    <comment ref="J164" authorId="0">
      <text>
        <r>
          <rPr>
            <b/>
            <sz val="9"/>
            <color indexed="81"/>
            <rFont val="Tahoma"/>
            <family val="2"/>
          </rPr>
          <t xml:space="preserve">Betreft 3 soorten metadata:
1. </t>
        </r>
        <r>
          <rPr>
            <sz val="9"/>
            <color indexed="81"/>
            <rFont val="Tahoma"/>
            <family val="2"/>
          </rPr>
          <t xml:space="preserve">beschrijvende metadata (identificatie, interpretatie, authenticatie, vinden);      </t>
        </r>
        <r>
          <rPr>
            <b/>
            <sz val="9"/>
            <color indexed="81"/>
            <rFont val="Tahoma"/>
            <family val="2"/>
          </rPr>
          <t xml:space="preserve">                     
2. </t>
        </r>
        <r>
          <rPr>
            <sz val="9"/>
            <color indexed="81"/>
            <rFont val="Tahoma"/>
            <family val="2"/>
          </rPr>
          <t xml:space="preserve">administratieve of beheersmetadata (autorisatie, logistieke gegevens, eigendom, formele herkomst, verantwoording van beheersactiviteiten); en   </t>
        </r>
        <r>
          <rPr>
            <b/>
            <sz val="9"/>
            <color indexed="81"/>
            <rFont val="Tahoma"/>
            <family val="2"/>
          </rPr>
          <t xml:space="preserve">               
3. </t>
        </r>
        <r>
          <rPr>
            <sz val="9"/>
            <color indexed="81"/>
            <rFont val="Tahoma"/>
            <family val="2"/>
          </rPr>
          <t xml:space="preserve">technische metadata (software, hardware, opslagformaat). </t>
        </r>
        <r>
          <rPr>
            <b/>
            <sz val="9"/>
            <color indexed="81"/>
            <rFont val="Tahoma"/>
            <family val="2"/>
          </rPr>
          <t xml:space="preserve">
</t>
        </r>
        <r>
          <rPr>
            <sz val="9"/>
            <color indexed="81"/>
            <rFont val="Tahoma"/>
            <family val="2"/>
          </rPr>
          <t>De eerste groep bestaat hoofdzakelijk uit gegevens over de context van de documenten; de tweede groep bestaat uit gegevens ten behoeve van het archiefsysteem, de derde groep uit technische gegevens van het systeem waarmee de informatie is gecreëerd en beheerd wordt.</t>
        </r>
      </text>
    </comment>
    <comment ref="F171" authorId="0">
      <text>
        <r>
          <rPr>
            <b/>
            <sz val="9"/>
            <color indexed="81"/>
            <rFont val="Tahoma"/>
            <family val="2"/>
          </rPr>
          <t>Let op!</t>
        </r>
        <r>
          <rPr>
            <sz val="9"/>
            <color indexed="81"/>
            <rFont val="Tahoma"/>
            <family val="2"/>
          </rPr>
          <t xml:space="preserve">
Indien compresie en/of encryptie niet van toepassing is, dan bij vraag 4.5.a niets invullen. De grafiek KPI houdt hier dan rekening mee. (n.v.t.)</t>
        </r>
      </text>
    </comment>
    <comment ref="F176" authorId="0">
      <text>
        <r>
          <rPr>
            <b/>
            <sz val="9"/>
            <color indexed="81"/>
            <rFont val="Tahoma"/>
            <family val="2"/>
          </rPr>
          <t>Let op!</t>
        </r>
        <r>
          <rPr>
            <sz val="9"/>
            <color indexed="81"/>
            <rFont val="Tahoma"/>
            <family val="2"/>
          </rPr>
          <t xml:space="preserve">
Indien compresie en/of encryptie niet van toepassing is, dan bij vraag 4.5.b niets invullen. De grafiek KPI houdt hier dan rekening mee. (n.v.t.)</t>
        </r>
      </text>
    </comment>
    <comment ref="F177" authorId="0">
      <text>
        <r>
          <rPr>
            <b/>
            <sz val="9"/>
            <color indexed="81"/>
            <rFont val="Tahoma"/>
            <family val="2"/>
          </rPr>
          <t>Let op!</t>
        </r>
        <r>
          <rPr>
            <sz val="9"/>
            <color indexed="81"/>
            <rFont val="Tahoma"/>
            <family val="2"/>
          </rPr>
          <t xml:space="preserve">
Indien compresie en/of encryptie niet van toepassing is, dan bij vraag 4.5.c niets invullen. De grafiek KPI houdt hier dan rekening mee. (n.v.t.)</t>
        </r>
      </text>
    </comment>
    <comment ref="F183" authorId="0">
      <text>
        <r>
          <rPr>
            <b/>
            <sz val="9"/>
            <color indexed="81"/>
            <rFont val="Tahoma"/>
            <family val="2"/>
          </rPr>
          <t>Let op!</t>
        </r>
        <r>
          <rPr>
            <sz val="9"/>
            <color indexed="81"/>
            <rFont val="Tahoma"/>
            <family val="2"/>
          </rPr>
          <t xml:space="preserve">
Indien vraag 4.6.a. met "nee" is beantwoord, dan bij vraag 4.6.b. niets invullen. De grafiek KPI houdt hier dan rekening mee.
Indien vraag 4.6.a met ja is beantwoord maar er de laatse 5 jaar geen concersie/migratie heeft plaatsgevonden, dan vraag 4.6.b niets invullen.  De grafiek KPI houdt hier dan rekening mee.</t>
        </r>
      </text>
    </comment>
    <comment ref="J188" authorId="0">
      <text>
        <r>
          <rPr>
            <sz val="9"/>
            <color indexed="81"/>
            <rFont val="Tahoma"/>
            <family val="2"/>
          </rPr>
          <t xml:space="preserve">Het betreft hier alle archiefbescheiden ongeacht B of V. Zijn alle aanwezige archiebescheiden voorzien van een bewaartermijn. </t>
        </r>
      </text>
    </comment>
    <comment ref="G200" authorId="0">
      <text>
        <r>
          <rPr>
            <sz val="9"/>
            <color indexed="81"/>
            <rFont val="Tahoma"/>
            <family val="2"/>
          </rPr>
          <t xml:space="preserve">Met machtiging wordt hier bedoeld het getekende akkoord  op het proces-verbaal van de  vernietigingslijst door de gemeentenarchivaris </t>
        </r>
      </text>
    </comment>
    <comment ref="F206" authorId="0">
      <text>
        <r>
          <rPr>
            <sz val="9"/>
            <color indexed="81"/>
            <rFont val="Tahoma"/>
            <family val="2"/>
          </rPr>
          <t>Zowel "ja" als "nee" kan als voldoende worden gewaardeerd (groen) omdat vervanging geen verplichting is en niet vervanging geen  tekortkoming hoeft te zijn</t>
        </r>
      </text>
    </comment>
    <comment ref="F210" authorId="0">
      <text>
        <r>
          <rPr>
            <sz val="9"/>
            <color indexed="81"/>
            <rFont val="Tahoma"/>
            <family val="2"/>
          </rPr>
          <t>Wanneer kpi 5.3.a met nee is beantwoord, dan bij 5.3.b niets invullen</t>
        </r>
      </text>
    </comment>
    <comment ref="F211" authorId="0">
      <text>
        <r>
          <rPr>
            <sz val="9"/>
            <color indexed="81"/>
            <rFont val="Tahoma"/>
            <family val="2"/>
          </rPr>
          <t>Wanneer kpi 5.3.a met nee is beantwoord, dan bij 5.3.c niets invullen</t>
        </r>
      </text>
    </comment>
    <comment ref="F222" authorId="0">
      <text>
        <r>
          <rPr>
            <sz val="9"/>
            <color indexed="81"/>
            <rFont val="Tahoma"/>
            <family val="2"/>
          </rPr>
          <t xml:space="preserve">
Vraag 5.3.b alleen invullen wanneer vervanging heeft plaatsgevonden voor 01-01-2013, op basis van oude wetgeving</t>
        </r>
      </text>
    </comment>
    <comment ref="F225" authorId="0">
      <text>
        <r>
          <rPr>
            <sz val="9"/>
            <color indexed="81"/>
            <rFont val="Tahoma"/>
            <family val="2"/>
          </rPr>
          <t>Zowel "ja" als "nee" kan als voldoende worden gewaardeerd (groen) omdat vervreemding geen verplichting is en niet vervreemden geen tekortkoming hoeft te zijn.</t>
        </r>
      </text>
    </comment>
    <comment ref="F227" authorId="0">
      <text>
        <r>
          <rPr>
            <b/>
            <sz val="9"/>
            <color indexed="81"/>
            <rFont val="Tahoma"/>
            <family val="2"/>
          </rPr>
          <t>Let op!</t>
        </r>
        <r>
          <rPr>
            <sz val="9"/>
            <color indexed="81"/>
            <rFont val="Tahoma"/>
            <family val="2"/>
          </rPr>
          <t xml:space="preserve">
Indien bij vraag 5.4.a niets is ingevuld, dan ook bij vraag 5.4.b niets invullen.</t>
        </r>
      </text>
    </comment>
    <comment ref="F229" authorId="0">
      <text>
        <r>
          <rPr>
            <b/>
            <sz val="9"/>
            <color indexed="81"/>
            <rFont val="Tahoma"/>
            <family val="2"/>
          </rPr>
          <t>Let op!</t>
        </r>
        <r>
          <rPr>
            <sz val="9"/>
            <color indexed="81"/>
            <rFont val="Tahoma"/>
            <family val="2"/>
          </rPr>
          <t xml:space="preserve">
Indien bij vraag 5.4.b niets is ingevuld, dan ook bij vraag 5.4.c niets invullen.</t>
        </r>
      </text>
    </comment>
    <comment ref="F231" authorId="0">
      <text>
        <r>
          <rPr>
            <b/>
            <sz val="9"/>
            <color indexed="81"/>
            <rFont val="Tahoma"/>
            <family val="2"/>
          </rPr>
          <t>Let op!</t>
        </r>
        <r>
          <rPr>
            <sz val="9"/>
            <color indexed="81"/>
            <rFont val="Tahoma"/>
            <family val="2"/>
          </rPr>
          <t xml:space="preserve">
Indien bij vraag 5.4.c niets is ingevuld, dan ook bij vraag 5.4.d niets invullen.</t>
        </r>
      </text>
    </comment>
    <comment ref="F236" authorId="0">
      <text>
        <r>
          <rPr>
            <sz val="9"/>
            <color indexed="81"/>
            <rFont val="Tahoma"/>
            <family val="2"/>
          </rPr>
          <t>Vraag 6.1.b in kolom</t>
        </r>
        <r>
          <rPr>
            <b/>
            <sz val="9"/>
            <color indexed="81"/>
            <rFont val="Tahoma"/>
            <family val="2"/>
          </rPr>
          <t xml:space="preserve"> J </t>
        </r>
        <r>
          <rPr>
            <sz val="9"/>
            <color indexed="81"/>
            <rFont val="Tahoma"/>
            <family val="2"/>
          </rPr>
          <t xml:space="preserve">invullen
</t>
        </r>
      </text>
    </comment>
    <comment ref="F237" authorId="0">
      <text>
        <r>
          <rPr>
            <sz val="9"/>
            <color indexed="81"/>
            <rFont val="Tahoma"/>
            <family val="2"/>
          </rPr>
          <t>Vraag 6.1.c in kolom J invullen</t>
        </r>
      </text>
    </comment>
    <comment ref="F241" authorId="0">
      <text>
        <r>
          <rPr>
            <sz val="9"/>
            <color indexed="81"/>
            <rFont val="Tahoma"/>
            <family val="2"/>
          </rPr>
          <t xml:space="preserve">Indien n iet van toepassing? Dan bij kpi 6.3.a niets invullen. De eindresultaten en grafieken houden hier rekeing mee. </t>
        </r>
      </text>
    </comment>
    <comment ref="F257" authorId="1">
      <text>
        <r>
          <rPr>
            <b/>
            <sz val="11"/>
            <color indexed="81"/>
            <rFont val="Tahoma"/>
            <family val="2"/>
          </rPr>
          <t>Let op!</t>
        </r>
        <r>
          <rPr>
            <sz val="11"/>
            <color indexed="81"/>
            <rFont val="Tahoma"/>
            <family val="2"/>
          </rPr>
          <t xml:space="preserve">
Vraag 7.2.c alleen invullen wanneer deze aanwijzing heeft plaatsgevonden voor 01-01-2013, op basis van oude wetgeving</t>
        </r>
        <r>
          <rPr>
            <sz val="8"/>
            <color indexed="81"/>
            <rFont val="Tahoma"/>
            <family val="2"/>
          </rPr>
          <t xml:space="preserve">
</t>
        </r>
      </text>
    </comment>
    <comment ref="F260" authorId="0">
      <text>
        <r>
          <rPr>
            <sz val="9"/>
            <color indexed="81"/>
            <rFont val="Tahoma"/>
            <family val="2"/>
          </rPr>
          <t xml:space="preserve">Indien er sprake is van meerdere archiefruimten, dan bij de deelvragen in kolom J dit nader specificeren.  </t>
        </r>
      </text>
    </comment>
    <comment ref="F270" authorId="0">
      <text>
        <r>
          <rPr>
            <b/>
            <sz val="9"/>
            <color indexed="81"/>
            <rFont val="Tahoma"/>
            <family val="2"/>
          </rPr>
          <t>Let op!</t>
        </r>
        <r>
          <rPr>
            <sz val="9"/>
            <color indexed="81"/>
            <rFont val="Tahoma"/>
            <family val="2"/>
          </rPr>
          <t xml:space="preserve">
Voldoet de digitale omgeving waarin de zorgdrager haar archiefbescheiden beheert aan alle eisen van een e-depot, maar gezien hun leefttijd (jonger dan 20 jaar) nog niet onder het openbaarheidregime zijn gebracht  zoals bedoekd in artikel 12 van de Archiefwet 1995. 
Dan hier "ja" antwoorden. </t>
        </r>
      </text>
    </comment>
    <comment ref="F284" authorId="1">
      <text>
        <r>
          <rPr>
            <sz val="11"/>
            <color indexed="81"/>
            <rFont val="Tahoma"/>
            <family val="2"/>
          </rPr>
          <t>Ongeacht het antwoord bij vraag 8.2.a altijd sheet "meterTB-O" invullen. Zie link in kolom L</t>
        </r>
      </text>
    </comment>
    <comment ref="F323" authorId="0">
      <text>
        <r>
          <rPr>
            <b/>
            <sz val="9"/>
            <color indexed="81"/>
            <rFont val="Tahoma"/>
            <family val="2"/>
          </rPr>
          <t>Let op!</t>
        </r>
        <r>
          <rPr>
            <sz val="9"/>
            <color indexed="81"/>
            <rFont val="Tahoma"/>
            <family val="2"/>
          </rPr>
          <t xml:space="preserve">
U moet deze vraag in kolom J invullen</t>
        </r>
      </text>
    </comment>
    <comment ref="G323" authorId="0">
      <text>
        <r>
          <rPr>
            <sz val="9"/>
            <color indexed="81"/>
            <rFont val="Tahoma"/>
            <family val="2"/>
          </rPr>
          <t>Hier wordt de  totale gemeentelijke begroting bedoeld</t>
        </r>
      </text>
    </comment>
    <comment ref="G324" authorId="0">
      <text>
        <r>
          <rPr>
            <sz val="9"/>
            <color indexed="81"/>
            <rFont val="Tahoma"/>
            <family val="2"/>
          </rPr>
          <t>Hier worden de kosten voor het informatie- en archiefbeheer bedoeld (DIV)</t>
        </r>
      </text>
    </comment>
    <comment ref="F327" authorId="0">
      <text>
        <r>
          <rPr>
            <sz val="9"/>
            <color indexed="81"/>
            <rFont val="Tahoma"/>
            <family val="2"/>
          </rPr>
          <t>U moet deze vraag in kolom J invullen</t>
        </r>
      </text>
    </comment>
    <comment ref="G327" authorId="0">
      <text>
        <r>
          <rPr>
            <sz val="9"/>
            <color indexed="81"/>
            <rFont val="Tahoma"/>
            <family val="2"/>
          </rPr>
          <t>Hier worden de fte's binnen de gehele organisatie bedoeld die documenten opmaken, ontvangen en beheren. Fte's die hier bijvoorbeed niet ondervallen zijn: plantsoenendienst, gemeentenwerf voor zover deze geen documenten opmaken, en beheren.</t>
        </r>
      </text>
    </comment>
    <comment ref="F349" authorId="0">
      <text>
        <r>
          <rPr>
            <sz val="9"/>
            <color indexed="81"/>
            <rFont val="Tahoma"/>
            <family val="2"/>
          </rPr>
          <t>U moet deze vraag in kolom J invullen</t>
        </r>
      </text>
    </comment>
  </commentList>
</comments>
</file>

<file path=xl/comments3.xml><?xml version="1.0" encoding="utf-8"?>
<comments xmlns="http://schemas.openxmlformats.org/spreadsheetml/2006/main">
  <authors>
    <author>sejanma</author>
    <author>Jansen, Marius</author>
    <author>Marius Jansen</author>
  </authors>
  <commentList>
    <comment ref="F76" authorId="0">
      <text>
        <r>
          <rPr>
            <b/>
            <sz val="11"/>
            <color indexed="81"/>
            <rFont val="Tahoma"/>
            <family val="2"/>
          </rPr>
          <t>Let op!</t>
        </r>
        <r>
          <rPr>
            <sz val="11"/>
            <color indexed="81"/>
            <rFont val="Tahoma"/>
            <family val="2"/>
          </rPr>
          <t xml:space="preserve">
Deze vraag kunt u het beste invullen nadat u de deelvragen bij 2.1.b hebt ingevuld.
Wanneer niet alle deelvragen met "ja"  kunnen worden beantwoord, dan   "deels" invullen. </t>
        </r>
      </text>
    </comment>
    <comment ref="B77" authorId="0">
      <text>
        <r>
          <rPr>
            <sz val="12"/>
            <color indexed="81"/>
            <rFont val="Tahoma"/>
            <family val="2"/>
          </rPr>
          <t xml:space="preserve">Vul in kolom J de evenuele naam van het systeem in 
</t>
        </r>
      </text>
    </comment>
    <comment ref="F77" authorId="1">
      <text>
        <r>
          <rPr>
            <sz val="10"/>
            <color indexed="81"/>
            <rFont val="Tahoma"/>
            <family val="2"/>
          </rPr>
          <t xml:space="preserve">Vul in kolom J de evenuele naam van het systeem in </t>
        </r>
      </text>
    </comment>
    <comment ref="F97" authorId="1">
      <text>
        <r>
          <rPr>
            <sz val="10"/>
            <color indexed="81"/>
            <rFont val="Tahoma"/>
            <family val="2"/>
          </rPr>
          <t xml:space="preserve">Indien niet van toepassing omdat er geen archivaris is benoemd? Dan bij  kpi 2.2.b niets invullen. </t>
        </r>
      </text>
    </comment>
    <comment ref="G114" authorId="0">
      <text>
        <r>
          <rPr>
            <b/>
            <sz val="10"/>
            <color indexed="81"/>
            <rFont val="Tahoma"/>
            <family val="2"/>
          </rPr>
          <t>Betreft 3 soorten metadata:</t>
        </r>
        <r>
          <rPr>
            <sz val="10"/>
            <color indexed="81"/>
            <rFont val="Tahoma"/>
            <family val="2"/>
          </rPr>
          <t xml:space="preserve">
1. beschrijvende metadata (identificatie, interpretatie, authenticatie, vinden);                           
2. administratieve of beheersmetadata (autorisatie, logistieke gegevens, eigendom, formele herkomst, verantwoording van beheersactiviteiten); en                  
3. technische metadata (software, hardware, opslagformaat). De eerste groep bestaat hoofdzakelijk uit gegevens over de context van de documenten; de tweede groep bestaat uit gegevens ten behoeve van het archiefsysteem, de derde groep uit technische gegevens van het systeem waarmee de informatie is gecreëerd en beheerd wordt.
</t>
        </r>
      </text>
    </comment>
    <comment ref="J114" authorId="0">
      <text>
        <r>
          <rPr>
            <b/>
            <sz val="10"/>
            <color indexed="81"/>
            <rFont val="Tahoma"/>
            <family val="2"/>
          </rPr>
          <t>Betreft 3 soorten metadata:</t>
        </r>
        <r>
          <rPr>
            <sz val="10"/>
            <color indexed="81"/>
            <rFont val="Tahoma"/>
            <family val="2"/>
          </rPr>
          <t xml:space="preserve">
1. beschrijvende metadata (identificatie, interpretatie, authenticatie, vinden);                           
2. administratieve of beheersmetadata (autorisatie, logistieke gegevens, eigendom, formele herkomst, verantwoording van beheersactiviteiten); en                  
3. technische metadata (software, hardware, opslagformaat). De eerste groep bestaat hoofdzakelijk uit gegevens over de context van de documenten; de tweede groep bestaat uit gegevens ten behoeve van het archiefsysteem, de derde groep uit technische gegevens van het systeem waarmee de informatie is gecreëerd en beheerd wordt.
</t>
        </r>
      </text>
    </comment>
    <comment ref="F117" authorId="2">
      <text>
        <r>
          <rPr>
            <b/>
            <sz val="11"/>
            <color indexed="81"/>
            <rFont val="Tahoma"/>
            <family val="2"/>
          </rPr>
          <t>Let op!</t>
        </r>
        <r>
          <rPr>
            <sz val="11"/>
            <color indexed="81"/>
            <rFont val="Tahoma"/>
            <family val="2"/>
          </rPr>
          <t xml:space="preserve">
Geef hiervan de omvang weer in sheet "meterTB-NO" i.v.m. de opname van deze gegevens in WSJG.nl  (zie ook hyperlink in kolom B)
</t>
        </r>
      </text>
    </comment>
    <comment ref="J120" authorId="0">
      <text>
        <r>
          <rPr>
            <sz val="11"/>
            <color indexed="81"/>
            <rFont val="Tahoma"/>
            <family val="2"/>
          </rPr>
          <t xml:space="preserve">1. Bevat het systeem een dataveld dat de handeling / inhoud kan worden beschreven? </t>
        </r>
      </text>
    </comment>
    <comment ref="J122" authorId="0">
      <text>
        <r>
          <rPr>
            <sz val="11"/>
            <color indexed="81"/>
            <rFont val="Tahoma"/>
            <family val="2"/>
          </rPr>
          <t>1. Heeft de organisatie het opslagformaat formeel vastghesteld?</t>
        </r>
      </text>
    </comment>
    <comment ref="J124" authorId="0">
      <text>
        <r>
          <rPr>
            <sz val="11"/>
            <color indexed="81"/>
            <rFont val="Tahoma"/>
            <family val="2"/>
          </rPr>
          <t xml:space="preserve">1. Bevat het systeem een dataveld dat het moment/datum van ontvangst of formele opmaak vastlegd? </t>
        </r>
      </text>
    </comment>
    <comment ref="J125" authorId="0">
      <text>
        <r>
          <rPr>
            <sz val="11"/>
            <color indexed="81"/>
            <rFont val="Tahoma"/>
            <family val="2"/>
          </rPr>
          <t xml:space="preserve">1. Bevat het systeem een dataveld dat vastlegt door wie dit is ontvangen of opgemaakt? (afdeling,functie, ambtemnaar)  </t>
        </r>
      </text>
    </comment>
    <comment ref="J126" authorId="0">
      <text>
        <r>
          <rPr>
            <sz val="11"/>
            <color indexed="81"/>
            <rFont val="Tahoma"/>
            <family val="2"/>
          </rPr>
          <t>1. Bevat het systeem een dataveld dat vastlegt uit hoofde van welke taak / primaire werkproces dit is ontvangen of opgemaakt? (ordeningkenmerk (BAC, algemeen), proceskenmerk/-titel)</t>
        </r>
      </text>
    </comment>
    <comment ref="J127" authorId="0">
      <text>
        <r>
          <rPr>
            <sz val="11"/>
            <color indexed="81"/>
            <rFont val="Tahoma"/>
            <family val="2"/>
          </rPr>
          <t xml:space="preserve">1. Bevat het systeem een dataveld dat vastlegt tot welke zaak/dossier betreffende document behoort? </t>
        </r>
      </text>
    </comment>
    <comment ref="J128" authorId="0">
      <text>
        <r>
          <rPr>
            <sz val="11"/>
            <color indexed="81"/>
            <rFont val="Tahoma"/>
            <family val="2"/>
          </rPr>
          <t xml:space="preserve">1. Bevat het systeem een dataveld dat vastlegt welke vorm als originele wordt beschouwd? </t>
        </r>
      </text>
    </comment>
    <comment ref="J129" authorId="0">
      <text>
        <r>
          <rPr>
            <sz val="11"/>
            <color indexed="81"/>
            <rFont val="Tahoma"/>
            <family val="2"/>
          </rPr>
          <t xml:space="preserve">1. Bevat het systeem een dataveld dat de bewaartermijn en verantwoordingscategorie vastlegt? </t>
        </r>
      </text>
    </comment>
    <comment ref="J130" authorId="0">
      <text>
        <r>
          <rPr>
            <sz val="11"/>
            <color indexed="81"/>
            <rFont val="Tahoma"/>
            <family val="2"/>
          </rPr>
          <t>1. Bevat het systeem een dataveld(en) dat vastlegt; de mutatiegeschiedenis (indien van toepassing), of het is vernietigd, overgedragen of vevreemd?</t>
        </r>
      </text>
    </comment>
    <comment ref="J131" authorId="0">
      <text>
        <r>
          <rPr>
            <sz val="11"/>
            <color indexed="81"/>
            <rFont val="Tahoma"/>
            <family val="2"/>
          </rPr>
          <t>1. Bevat het systeem een dataveld(en) dat vastlegt; de besturings- of toepassingprogramatuur?</t>
        </r>
      </text>
    </comment>
    <comment ref="J154" authorId="0">
      <text>
        <r>
          <rPr>
            <sz val="11"/>
            <color indexed="81"/>
            <rFont val="Tahoma"/>
            <family val="2"/>
          </rPr>
          <t>Deze deelvbraag alleen invullen wanneer de gemeenten niet wertl op basis van RODIN</t>
        </r>
      </text>
    </comment>
    <comment ref="F158" authorId="1">
      <text>
        <r>
          <rPr>
            <sz val="11"/>
            <color indexed="81"/>
            <rFont val="Tahoma"/>
            <family val="2"/>
          </rPr>
          <t xml:space="preserve">Wanneer er nog geen sprake is van originele digitale overgebrachte archiefbescheiden bij 4.2.A niet invullen </t>
        </r>
        <r>
          <rPr>
            <sz val="9"/>
            <color indexed="81"/>
            <rFont val="Tahoma"/>
            <family val="2"/>
          </rPr>
          <t xml:space="preserve">
</t>
        </r>
      </text>
    </comment>
    <comment ref="F171" authorId="0">
      <text>
        <r>
          <rPr>
            <b/>
            <sz val="11"/>
            <color indexed="81"/>
            <rFont val="Tahoma"/>
            <family val="2"/>
          </rPr>
          <t>Let op!</t>
        </r>
        <r>
          <rPr>
            <sz val="11"/>
            <color indexed="81"/>
            <rFont val="Tahoma"/>
            <family val="2"/>
          </rPr>
          <t xml:space="preserve">
Indien compresie en/of encryptie niet van toepassing is, dan bij vraag 4.5.a niets invullen. De grafiek KPI houdt hier dan rekening mee. (n.v.t.)</t>
        </r>
      </text>
    </comment>
    <comment ref="F176" authorId="0">
      <text>
        <r>
          <rPr>
            <b/>
            <sz val="11"/>
            <color indexed="81"/>
            <rFont val="Tahoma"/>
            <family val="2"/>
          </rPr>
          <t xml:space="preserve">Let op!
</t>
        </r>
        <r>
          <rPr>
            <sz val="11"/>
            <color indexed="81"/>
            <rFont val="Tahoma"/>
            <family val="2"/>
          </rPr>
          <t>Indien compresie en/of encryptie niet van toepassing is, dan bij vraag 4.5.b niets invullen. De grafiek KPI houdt hier dan rekening mee. (n.v.t.)</t>
        </r>
      </text>
    </comment>
    <comment ref="F177" authorId="1">
      <text>
        <r>
          <rPr>
            <b/>
            <sz val="9"/>
            <color indexed="81"/>
            <rFont val="Tahoma"/>
            <family val="2"/>
          </rPr>
          <t>Let op!</t>
        </r>
        <r>
          <rPr>
            <sz val="9"/>
            <color indexed="81"/>
            <rFont val="Tahoma"/>
            <family val="2"/>
          </rPr>
          <t xml:space="preserve">
Indien compresie en/of encryptie niet van toepassing is, dan bij vraag 4.5.c niets invullen. De grafiek KPI houdt hier dan rekening mee. (n.v.t.)</t>
        </r>
      </text>
    </comment>
    <comment ref="F183" authorId="0">
      <text>
        <r>
          <rPr>
            <b/>
            <sz val="11"/>
            <color indexed="81"/>
            <rFont val="Tahoma"/>
            <family val="2"/>
          </rPr>
          <t>Let op!</t>
        </r>
        <r>
          <rPr>
            <sz val="11"/>
            <color indexed="81"/>
            <rFont val="Tahoma"/>
            <family val="2"/>
          </rPr>
          <t xml:space="preserve">
Indien vraag 4.6.a. met "nee" is beantwoord, dan bij vraag 4.6.b. niets invullen. De grafiek KPI houdt hier dan rekening mee.
Indien vraag 4.6.a met ja is beantwoord maar er de laatse 5 jaar geen concersie/migratie heeft plaatsgevonden, dan vraag 4.6.b niets invullen.  De grafiek KPI houdt hier dan rekening mee.</t>
        </r>
      </text>
    </comment>
    <comment ref="J188" authorId="0">
      <text>
        <r>
          <rPr>
            <b/>
            <sz val="10"/>
            <color indexed="81"/>
            <rFont val="Calibri"/>
            <family val="2"/>
          </rPr>
          <t xml:space="preserve">Het betreft hier alle archiefbescheiden ongeacht B of V. Zijn alle aanwezige archiebescheiden voorzien van een bewaartermijn. </t>
        </r>
      </text>
    </comment>
    <comment ref="G200" authorId="0">
      <text>
        <r>
          <rPr>
            <sz val="11"/>
            <color indexed="81"/>
            <rFont val="Tahoma"/>
            <family val="2"/>
          </rPr>
          <t xml:space="preserve">Met machtiging wordt hier bedoeld het getekende akkoord  op het proces-verbaal van de  vernietigingslijst door de gemeentenarchivaris 
</t>
        </r>
      </text>
    </comment>
    <comment ref="F206" authorId="2">
      <text>
        <r>
          <rPr>
            <sz val="10"/>
            <color indexed="81"/>
            <rFont val="Tahoma"/>
            <family val="2"/>
          </rPr>
          <t>Zowel "ja" als "nee" kan als voldoende worden gewaardeerd (groen) omdat vervanging geen verplichting is en niet vervanging geen  tekortkoming hoeft te zijn</t>
        </r>
      </text>
    </comment>
    <comment ref="F210" authorId="2">
      <text>
        <r>
          <rPr>
            <b/>
            <sz val="9"/>
            <color indexed="81"/>
            <rFont val="Tahoma"/>
            <family val="2"/>
          </rPr>
          <t>Wanneer kpi 5.3.a met nee is beantwoord, dan bij 5.3.b niets invullen</t>
        </r>
      </text>
    </comment>
    <comment ref="F211" authorId="2">
      <text>
        <r>
          <rPr>
            <b/>
            <sz val="9"/>
            <color indexed="81"/>
            <rFont val="Tahoma"/>
            <family val="2"/>
          </rPr>
          <t>Wanneer kpi 5.3.a met nee is beantwoord, dan bij 5.3.c niets invullen</t>
        </r>
      </text>
    </comment>
    <comment ref="F222" authorId="0">
      <text>
        <r>
          <rPr>
            <sz val="11"/>
            <color indexed="81"/>
            <rFont val="Tahoma"/>
            <family val="2"/>
          </rPr>
          <t>Vraag 5.3.b alleen invullen wanneer vervanging heeft plaatsgevonden voor 01-01-2013, op basis van oude wetgeving</t>
        </r>
      </text>
    </comment>
    <comment ref="F225" authorId="2">
      <text>
        <r>
          <rPr>
            <sz val="10"/>
            <color indexed="81"/>
            <rFont val="Tahoma"/>
            <family val="2"/>
          </rPr>
          <t>Zowel "ja" als "nee" kan als voldoende worden gewaardeerd (groen) omdat vervreemding geen verplichting is en niet verveemden geen  tekortkoming hoeft te zijn.</t>
        </r>
      </text>
    </comment>
    <comment ref="F227" authorId="0">
      <text>
        <r>
          <rPr>
            <b/>
            <sz val="11"/>
            <color indexed="81"/>
            <rFont val="Tahoma"/>
            <family val="2"/>
          </rPr>
          <t>Let op!</t>
        </r>
        <r>
          <rPr>
            <sz val="11"/>
            <color indexed="81"/>
            <rFont val="Tahoma"/>
            <family val="2"/>
          </rPr>
          <t xml:space="preserve">
Indien vraag 5.4.a met nee is beantwoord. dan bij vraag 5.4.b niets invullen.</t>
        </r>
      </text>
    </comment>
    <comment ref="F229" authorId="0">
      <text>
        <r>
          <rPr>
            <b/>
            <sz val="11"/>
            <color indexed="81"/>
            <rFont val="Tahoma"/>
            <family val="2"/>
          </rPr>
          <t>Let op!</t>
        </r>
        <r>
          <rPr>
            <sz val="11"/>
            <color indexed="81"/>
            <rFont val="Tahoma"/>
            <family val="2"/>
          </rPr>
          <t xml:space="preserve">
Indien bij vraag 5.4.b niets is ingevuld, dan ook bij vraag 5.4.c niets invullen.
</t>
        </r>
      </text>
    </comment>
    <comment ref="F231" authorId="0">
      <text>
        <r>
          <rPr>
            <b/>
            <sz val="11"/>
            <color indexed="81"/>
            <rFont val="Tahoma"/>
            <family val="2"/>
          </rPr>
          <t>Let op!</t>
        </r>
        <r>
          <rPr>
            <sz val="11"/>
            <color indexed="81"/>
            <rFont val="Tahoma"/>
            <family val="2"/>
          </rPr>
          <t xml:space="preserve">
Indien bij vraag 5.4.c niets is ingevuld, dan ook bij vraag 5.4.d niets invullen.
</t>
        </r>
      </text>
    </comment>
    <comment ref="F236" authorId="0">
      <text>
        <r>
          <rPr>
            <sz val="11"/>
            <color indexed="81"/>
            <rFont val="Tahoma"/>
            <family val="2"/>
          </rPr>
          <t xml:space="preserve">Vraag 6.1.c. in kolom </t>
        </r>
        <r>
          <rPr>
            <b/>
            <sz val="11"/>
            <color indexed="81"/>
            <rFont val="Tahoma"/>
            <family val="2"/>
          </rPr>
          <t>J</t>
        </r>
        <r>
          <rPr>
            <sz val="11"/>
            <color indexed="81"/>
            <rFont val="Tahoma"/>
            <family val="2"/>
          </rPr>
          <t xml:space="preserve"> invullen</t>
        </r>
      </text>
    </comment>
    <comment ref="F237" authorId="0">
      <text>
        <r>
          <rPr>
            <sz val="11"/>
            <color indexed="81"/>
            <rFont val="Tahoma"/>
            <family val="2"/>
          </rPr>
          <t xml:space="preserve">Vraag 6.1.c in kolom </t>
        </r>
        <r>
          <rPr>
            <b/>
            <sz val="11"/>
            <color indexed="81"/>
            <rFont val="Tahoma"/>
            <family val="2"/>
          </rPr>
          <t>J</t>
        </r>
        <r>
          <rPr>
            <sz val="11"/>
            <color indexed="81"/>
            <rFont val="Tahoma"/>
            <family val="2"/>
          </rPr>
          <t xml:space="preserve"> invullen</t>
        </r>
      </text>
    </comment>
    <comment ref="F252" authorId="0">
      <text>
        <r>
          <rPr>
            <sz val="11"/>
            <color indexed="81"/>
            <rFont val="Tahoma"/>
            <family val="2"/>
          </rPr>
          <t xml:space="preserve">Indien er sprake is van meerdere archiefbewaarplaatsen, dan bij de deelvragen in kolom </t>
        </r>
        <r>
          <rPr>
            <b/>
            <sz val="11"/>
            <color indexed="81"/>
            <rFont val="Tahoma"/>
            <family val="2"/>
          </rPr>
          <t xml:space="preserve">J </t>
        </r>
        <r>
          <rPr>
            <sz val="11"/>
            <color indexed="81"/>
            <rFont val="Tahoma"/>
            <family val="2"/>
          </rPr>
          <t xml:space="preserve">dit nader specificeren.  
</t>
        </r>
      </text>
    </comment>
    <comment ref="F256" authorId="0">
      <text>
        <r>
          <rPr>
            <sz val="11"/>
            <color indexed="81"/>
            <rFont val="Tahoma"/>
            <family val="2"/>
          </rPr>
          <t xml:space="preserve">Indien er sprake is van meerdere archiefruimten, dan bij de deelvragen in kolom </t>
        </r>
        <r>
          <rPr>
            <b/>
            <sz val="11"/>
            <color indexed="81"/>
            <rFont val="Tahoma"/>
            <family val="2"/>
          </rPr>
          <t xml:space="preserve">J </t>
        </r>
        <r>
          <rPr>
            <sz val="11"/>
            <color indexed="81"/>
            <rFont val="Tahoma"/>
            <family val="2"/>
          </rPr>
          <t xml:space="preserve">dit nader specificeren.  
</t>
        </r>
      </text>
    </comment>
    <comment ref="F257" authorId="0">
      <text>
        <r>
          <rPr>
            <b/>
            <sz val="11"/>
            <color indexed="81"/>
            <rFont val="Tahoma"/>
            <family val="2"/>
          </rPr>
          <t>Let op!</t>
        </r>
        <r>
          <rPr>
            <sz val="11"/>
            <color indexed="81"/>
            <rFont val="Tahoma"/>
            <family val="2"/>
          </rPr>
          <t xml:space="preserve">
Vraag 7.2.c alleen invullen wanneer deze aanwijzing heeft plaatsgevonden voor 01-01-2013, op basis van oude wetgeving</t>
        </r>
        <r>
          <rPr>
            <sz val="8"/>
            <color indexed="81"/>
            <rFont val="Tahoma"/>
            <family val="2"/>
          </rPr>
          <t xml:space="preserve">
</t>
        </r>
      </text>
    </comment>
    <comment ref="F260" authorId="0">
      <text>
        <r>
          <rPr>
            <sz val="11"/>
            <color indexed="81"/>
            <rFont val="Tahoma"/>
            <family val="2"/>
          </rPr>
          <t xml:space="preserve">Indien er sprake is van meerdere archiefruimten ruimten sprake is, dan bij de deelvragen in kolom </t>
        </r>
        <r>
          <rPr>
            <b/>
            <sz val="11"/>
            <color indexed="81"/>
            <rFont val="Tahoma"/>
            <family val="2"/>
          </rPr>
          <t xml:space="preserve">J </t>
        </r>
        <r>
          <rPr>
            <sz val="11"/>
            <color indexed="81"/>
            <rFont val="Tahoma"/>
            <family val="2"/>
          </rPr>
          <t xml:space="preserve">dit nader specificeren.  
</t>
        </r>
      </text>
    </comment>
    <comment ref="F270" authorId="0">
      <text>
        <r>
          <rPr>
            <b/>
            <sz val="11"/>
            <color indexed="81"/>
            <rFont val="Tahoma"/>
            <family val="2"/>
          </rPr>
          <t>Let op!</t>
        </r>
        <r>
          <rPr>
            <sz val="11"/>
            <color indexed="81"/>
            <rFont val="Tahoma"/>
            <family val="2"/>
          </rPr>
          <t xml:space="preserve">
Voldoet de digitale omgeving waarin de zorgdrager haar archiefbescheiden beheert aan alle eisen van een e-depot, maar gezien hun leefttijd (jonger dan 20 jaar) nog niet onder het openbaarheidregime zijn gebracht  zoals bedoekd in artikel 12 van de Archiefwet 1995. 
Dan hier "ja" antwoorden. 
</t>
        </r>
      </text>
    </comment>
    <comment ref="F276" authorId="0">
      <text>
        <r>
          <rPr>
            <sz val="11"/>
            <color indexed="81"/>
            <rFont val="Tahoma"/>
            <family val="2"/>
          </rPr>
          <t xml:space="preserve">Indien er geen sprake is van een E-depot en 7.4.a dus met "nee" is beantwoord, dan bij 7.4.b niets invullen.  (nvt)
</t>
        </r>
      </text>
    </comment>
    <comment ref="F288" authorId="2">
      <text>
        <r>
          <rPr>
            <sz val="10"/>
            <color indexed="81"/>
            <rFont val="Tahoma"/>
            <family val="2"/>
          </rPr>
          <t xml:space="preserve">Wanneer een dergelijke openbaarheidbeperking niet aan de orde is  hoeft hier niets te worden ingeuld.
 (geboorteakten van de BS,  persoonskaarten e.d.  buiten beschouwing laten)
</t>
        </r>
      </text>
    </comment>
    <comment ref="F323" authorId="0">
      <text>
        <r>
          <rPr>
            <b/>
            <sz val="11"/>
            <color indexed="81"/>
            <rFont val="Tahoma"/>
            <family val="2"/>
          </rPr>
          <t>Let op!</t>
        </r>
        <r>
          <rPr>
            <sz val="11"/>
            <color indexed="81"/>
            <rFont val="Tahoma"/>
            <family val="2"/>
          </rPr>
          <t xml:space="preserve">
U moet deze vraag in kolom J invullen</t>
        </r>
      </text>
    </comment>
    <comment ref="G323" authorId="0">
      <text>
        <r>
          <rPr>
            <sz val="11"/>
            <color indexed="81"/>
            <rFont val="Tahoma"/>
            <family val="2"/>
          </rPr>
          <t>Hier wordt de  totale gemeentelijke begroting bedoeld</t>
        </r>
      </text>
    </comment>
    <comment ref="G324" authorId="0">
      <text>
        <r>
          <rPr>
            <sz val="11"/>
            <color indexed="81"/>
            <rFont val="Tahoma"/>
            <family val="2"/>
          </rPr>
          <t xml:space="preserve">Hier worden de kosten voor het informatie- en archiefbeheer bedoeld (DIV)
</t>
        </r>
      </text>
    </comment>
    <comment ref="F327" authorId="0">
      <text>
        <r>
          <rPr>
            <sz val="11"/>
            <color indexed="81"/>
            <rFont val="Tahoma"/>
            <family val="2"/>
          </rPr>
          <t>U moet deze vraag in kolom J invullen</t>
        </r>
      </text>
    </comment>
    <comment ref="G327" authorId="0">
      <text>
        <r>
          <rPr>
            <sz val="11"/>
            <color indexed="81"/>
            <rFont val="Tahoma"/>
            <family val="2"/>
          </rPr>
          <t xml:space="preserve">Hier worden de fte's binnen de gehele organisatie bedoeld die documenten opmaken, ontvangen en beheren. Fte's die hier bijvoorbeed niet ondervallen zijn: plantsoenendienst, gemeentenwerf voor zover deze geen documenten opmaken, en beheren.  
</t>
        </r>
      </text>
    </comment>
    <comment ref="F349" authorId="0">
      <text>
        <r>
          <rPr>
            <sz val="11"/>
            <color indexed="81"/>
            <rFont val="Tahoma"/>
            <family val="2"/>
          </rPr>
          <t xml:space="preserve">U moet deze vraag in kolom J invullen
</t>
        </r>
      </text>
    </comment>
  </commentList>
</comments>
</file>

<file path=xl/comments4.xml><?xml version="1.0" encoding="utf-8"?>
<comments xmlns="http://schemas.openxmlformats.org/spreadsheetml/2006/main">
  <authors>
    <author>aadema</author>
    <author>sejanma</author>
  </authors>
  <commentList>
    <comment ref="K1" authorId="0">
      <text>
        <r>
          <rPr>
            <sz val="9"/>
            <color indexed="81"/>
            <rFont val="Tahoma"/>
            <family val="2"/>
          </rPr>
          <t xml:space="preserve">De rode hoekjes geven aan dat er extra uitleg beschikbaar is. Ga met de cursor op de cel staan en het is direct beschikbaar. 
</t>
        </r>
      </text>
    </comment>
    <comment ref="K4" authorId="1">
      <text>
        <r>
          <rPr>
            <sz val="11"/>
            <color indexed="81"/>
            <rFont val="Tahoma"/>
            <family val="2"/>
          </rPr>
          <t xml:space="preserve">1. Bevat het systeem een dataveld dat de handeling / inhoud kan worden beschreven? </t>
        </r>
      </text>
    </comment>
    <comment ref="K5" authorId="1">
      <text>
        <r>
          <rPr>
            <sz val="11"/>
            <color indexed="81"/>
            <rFont val="Tahoma"/>
            <family val="2"/>
          </rPr>
          <t>2. Wordt dit dataveld dan ook gebruikt?</t>
        </r>
      </text>
    </comment>
    <comment ref="K6" authorId="1">
      <text>
        <r>
          <rPr>
            <sz val="11"/>
            <color indexed="81"/>
            <rFont val="Tahoma"/>
            <family val="2"/>
          </rPr>
          <t>3. Wordt dit dataveld ook consequent en kwalitatief gebruikt?</t>
        </r>
      </text>
    </comment>
    <comment ref="K7" authorId="1">
      <text>
        <r>
          <rPr>
            <sz val="11"/>
            <color indexed="81"/>
            <rFont val="Tahoma"/>
            <family val="2"/>
          </rPr>
          <t xml:space="preserve">1. Bevat het systeem een dataveld dat de mogelijkheid biedt om de status "origineel" aan te geven? </t>
        </r>
      </text>
    </comment>
    <comment ref="K8" authorId="1">
      <text>
        <r>
          <rPr>
            <sz val="11"/>
            <color indexed="81"/>
            <rFont val="Tahoma"/>
            <family val="2"/>
          </rPr>
          <t>2. Wordt dit dataveld dan ook gebruikt?</t>
        </r>
      </text>
    </comment>
    <comment ref="K9" authorId="1">
      <text>
        <r>
          <rPr>
            <sz val="11"/>
            <color indexed="81"/>
            <rFont val="Tahoma"/>
            <family val="2"/>
          </rPr>
          <t>3. Wordt dit dataveld ook consequent en kwalitatief gebruikt?</t>
        </r>
      </text>
    </comment>
    <comment ref="K10" authorId="1">
      <text>
        <r>
          <rPr>
            <sz val="11"/>
            <color indexed="81"/>
            <rFont val="Tahoma"/>
            <family val="2"/>
          </rPr>
          <t xml:space="preserve">1. Bevat het systeem een dataveld dat de mogelijkheid biedt om het opslagformaat aan te geven? </t>
        </r>
      </text>
    </comment>
    <comment ref="K11" authorId="1">
      <text>
        <r>
          <rPr>
            <sz val="11"/>
            <color indexed="81"/>
            <rFont val="Tahoma"/>
            <family val="2"/>
          </rPr>
          <t>2. Wordt dit dataveld dan ook gebruikt?</t>
        </r>
      </text>
    </comment>
    <comment ref="K12" authorId="1">
      <text>
        <r>
          <rPr>
            <sz val="11"/>
            <color indexed="81"/>
            <rFont val="Tahoma"/>
            <family val="2"/>
          </rPr>
          <t>3. Wordt dit dataveld ook consequent en kwalitatief gebruikt?</t>
        </r>
      </text>
    </comment>
    <comment ref="B14" authorId="1">
      <text>
        <r>
          <rPr>
            <sz val="11"/>
            <color indexed="81"/>
            <rFont val="Tahoma"/>
            <family val="2"/>
          </rPr>
          <t xml:space="preserve">Geef met </t>
        </r>
        <r>
          <rPr>
            <b/>
            <sz val="11"/>
            <color indexed="81"/>
            <rFont val="Tahoma"/>
            <family val="2"/>
          </rPr>
          <t>ja/deels/nee</t>
        </r>
        <r>
          <rPr>
            <sz val="11"/>
            <color indexed="81"/>
            <rFont val="Tahoma"/>
            <family val="2"/>
          </rPr>
          <t xml:space="preserve"> aan of deze metadata worden opgenomen in betreffende systeem</t>
        </r>
      </text>
    </comment>
    <comment ref="K14" authorId="1">
      <text>
        <r>
          <rPr>
            <sz val="11"/>
            <color indexed="81"/>
            <rFont val="Tahoma"/>
            <family val="2"/>
          </rPr>
          <t xml:space="preserve">1. Bevat het systeem een dataveld dat het moment/datum van ontvangst of formele opmaak vastlegd? </t>
        </r>
      </text>
    </comment>
    <comment ref="K15" authorId="1">
      <text>
        <r>
          <rPr>
            <sz val="11"/>
            <color indexed="81"/>
            <rFont val="Tahoma"/>
            <family val="2"/>
          </rPr>
          <t>2. Wordt dit dataveld dan ook gebruikt?</t>
        </r>
      </text>
    </comment>
    <comment ref="K16" authorId="1">
      <text>
        <r>
          <rPr>
            <sz val="11"/>
            <color indexed="81"/>
            <rFont val="Tahoma"/>
            <family val="2"/>
          </rPr>
          <t>3. Wordt dit dataveld ook consequent en kwalitatief gebruikt?</t>
        </r>
      </text>
    </comment>
    <comment ref="K17" authorId="1">
      <text>
        <r>
          <rPr>
            <sz val="11"/>
            <color indexed="81"/>
            <rFont val="Tahoma"/>
            <family val="2"/>
          </rPr>
          <t xml:space="preserve">1. Bevat het systeem een dataveld dat vastlegt door wie dit is ontvangen of opgemaakt? (afdeling,functie, ambtemnaar)  </t>
        </r>
      </text>
    </comment>
    <comment ref="K18" authorId="1">
      <text>
        <r>
          <rPr>
            <sz val="11"/>
            <color indexed="81"/>
            <rFont val="Tahoma"/>
            <family val="2"/>
          </rPr>
          <t>2. Wordt dit dataveld dan ook gebruikt?</t>
        </r>
      </text>
    </comment>
    <comment ref="K19" authorId="1">
      <text>
        <r>
          <rPr>
            <sz val="11"/>
            <color indexed="81"/>
            <rFont val="Tahoma"/>
            <family val="2"/>
          </rPr>
          <t>3. Wordt dit dataveld ook consequent en kwalitatief gebruikt?</t>
        </r>
      </text>
    </comment>
    <comment ref="K20" authorId="1">
      <text>
        <r>
          <rPr>
            <sz val="11"/>
            <color indexed="81"/>
            <rFont val="Tahoma"/>
            <family val="2"/>
          </rPr>
          <t>1. Bevat het systeem een dataveld dat vastlegt uit hoofde van welke taak / primaire werkproces dit is ontvangen of opgemaakt? (ordeningkenmerk (BAC, algemeen), proceskenmerk/-titel)</t>
        </r>
      </text>
    </comment>
    <comment ref="K21" authorId="1">
      <text>
        <r>
          <rPr>
            <sz val="11"/>
            <color indexed="81"/>
            <rFont val="Tahoma"/>
            <family val="2"/>
          </rPr>
          <t>2. Wordt dit dataveld dan ook gebruikt?</t>
        </r>
      </text>
    </comment>
    <comment ref="K22" authorId="1">
      <text>
        <r>
          <rPr>
            <sz val="11"/>
            <color indexed="81"/>
            <rFont val="Tahoma"/>
            <family val="2"/>
          </rPr>
          <t>3. Wordt dit dataveld ook consequent en kwalitatief gebruikt?</t>
        </r>
      </text>
    </comment>
    <comment ref="B23" authorId="1">
      <text>
        <r>
          <rPr>
            <sz val="11"/>
            <color indexed="81"/>
            <rFont val="Tahoma"/>
            <family val="2"/>
          </rPr>
          <t xml:space="preserve">Geef met </t>
        </r>
        <r>
          <rPr>
            <b/>
            <sz val="11"/>
            <color indexed="81"/>
            <rFont val="Tahoma"/>
            <family val="2"/>
          </rPr>
          <t xml:space="preserve">ja/deels/nee </t>
        </r>
        <r>
          <rPr>
            <sz val="11"/>
            <color indexed="81"/>
            <rFont val="Tahoma"/>
            <family val="2"/>
          </rPr>
          <t xml:space="preserve">aan of deze metadata worden opgenomen in betreffende systeem
</t>
        </r>
      </text>
    </comment>
    <comment ref="K23" authorId="1">
      <text>
        <r>
          <rPr>
            <sz val="11"/>
            <color indexed="81"/>
            <rFont val="Tahoma"/>
            <family val="2"/>
          </rPr>
          <t xml:space="preserve">1. Bevat het systeem een dataveld dat vastlegt tot welke zaak/dossier betreffende document behoort? </t>
        </r>
      </text>
    </comment>
    <comment ref="K24" authorId="1">
      <text>
        <r>
          <rPr>
            <sz val="11"/>
            <color indexed="81"/>
            <rFont val="Tahoma"/>
            <family val="2"/>
          </rPr>
          <t>2. Wordt dit dataveld dan ook gebruikt?</t>
        </r>
      </text>
    </comment>
    <comment ref="K25" authorId="1">
      <text>
        <r>
          <rPr>
            <sz val="11"/>
            <color indexed="81"/>
            <rFont val="Tahoma"/>
            <family val="2"/>
          </rPr>
          <t>3. Wordt dit dataveld ook consequent en kwalitatief gebruikt?</t>
        </r>
      </text>
    </comment>
    <comment ref="K26" authorId="1">
      <text>
        <r>
          <rPr>
            <sz val="11"/>
            <color indexed="81"/>
            <rFont val="Tahoma"/>
            <family val="2"/>
          </rPr>
          <t>1. Bevat het systeem een dataveld dat in geval van digitale gebruikskopieën een relatie kan worden gelegd  met de vindplaats van het originele analoge document/dossier?</t>
        </r>
      </text>
    </comment>
    <comment ref="K27" authorId="1">
      <text>
        <r>
          <rPr>
            <sz val="11"/>
            <color indexed="81"/>
            <rFont val="Tahoma"/>
            <family val="2"/>
          </rPr>
          <t>2. Wordt dit dataveld dan ook gebruikt?</t>
        </r>
      </text>
    </comment>
    <comment ref="K28" authorId="1">
      <text>
        <r>
          <rPr>
            <sz val="11"/>
            <color indexed="81"/>
            <rFont val="Tahoma"/>
            <family val="2"/>
          </rPr>
          <t>3. Wordt dit dataveld ook consequent en kwalitatief gebruikt?</t>
        </r>
      </text>
    </comment>
    <comment ref="B29" authorId="1">
      <text>
        <r>
          <rPr>
            <sz val="11"/>
            <color indexed="81"/>
            <rFont val="Tahoma"/>
            <family val="2"/>
          </rPr>
          <t>Geef met j</t>
        </r>
        <r>
          <rPr>
            <b/>
            <sz val="11"/>
            <color indexed="81"/>
            <rFont val="Tahoma"/>
            <family val="2"/>
          </rPr>
          <t xml:space="preserve">a/deels/nee </t>
        </r>
        <r>
          <rPr>
            <sz val="11"/>
            <color indexed="81"/>
            <rFont val="Tahoma"/>
            <family val="2"/>
          </rPr>
          <t xml:space="preserve">aan of deze metadata worden opgenomen in betreffende systeem
</t>
        </r>
      </text>
    </comment>
    <comment ref="K29" authorId="1">
      <text>
        <r>
          <rPr>
            <sz val="11"/>
            <color indexed="81"/>
            <rFont val="Tahoma"/>
            <family val="2"/>
          </rPr>
          <t xml:space="preserve">1. Bevat het systeem een dataveld dat de bewaartermijn en verantwoordingscategorie vastlegt? </t>
        </r>
      </text>
    </comment>
    <comment ref="K30" authorId="1">
      <text>
        <r>
          <rPr>
            <sz val="11"/>
            <color indexed="81"/>
            <rFont val="Tahoma"/>
            <family val="2"/>
          </rPr>
          <t>2. Wordt dit dataveld dan ook gebruikt?</t>
        </r>
      </text>
    </comment>
    <comment ref="K31" authorId="1">
      <text>
        <r>
          <rPr>
            <sz val="11"/>
            <color indexed="81"/>
            <rFont val="Tahoma"/>
            <family val="2"/>
          </rPr>
          <t>3. Wordt dit dataveld ook consequent en kwalitatief gebruikt?</t>
        </r>
      </text>
    </comment>
    <comment ref="K32" authorId="1">
      <text>
        <r>
          <rPr>
            <sz val="11"/>
            <color indexed="81"/>
            <rFont val="Tahoma"/>
            <family val="2"/>
          </rPr>
          <t>1. Bevat het systeem een dataveld(en) dat vastlegt; de mutatiegeschiedenis (indien van toepassing), of het is vernietigd, overgedragen of vevreemd?</t>
        </r>
      </text>
    </comment>
    <comment ref="K33" authorId="1">
      <text>
        <r>
          <rPr>
            <sz val="11"/>
            <color indexed="81"/>
            <rFont val="Tahoma"/>
            <family val="2"/>
          </rPr>
          <t>2. Wordt dit/deze dataveld(den) dan ook gebruikt?</t>
        </r>
      </text>
    </comment>
    <comment ref="K34" authorId="1">
      <text>
        <r>
          <rPr>
            <sz val="11"/>
            <color indexed="81"/>
            <rFont val="Tahoma"/>
            <family val="2"/>
          </rPr>
          <t>3. Wordt dit/deze dataveld(en) ook consequent en kwalitatief gebruikt?</t>
        </r>
      </text>
    </comment>
    <comment ref="B35" authorId="1">
      <text>
        <r>
          <rPr>
            <sz val="11"/>
            <color indexed="81"/>
            <rFont val="Tahoma"/>
            <family val="2"/>
          </rPr>
          <t xml:space="preserve">Geef met </t>
        </r>
        <r>
          <rPr>
            <b/>
            <sz val="11"/>
            <color indexed="81"/>
            <rFont val="Tahoma"/>
            <family val="2"/>
          </rPr>
          <t>ja/deels/nee</t>
        </r>
        <r>
          <rPr>
            <sz val="11"/>
            <color indexed="81"/>
            <rFont val="Tahoma"/>
            <family val="2"/>
          </rPr>
          <t xml:space="preserve"> aan of deze metadata worden opgenomen in betreffende systeem</t>
        </r>
      </text>
    </comment>
    <comment ref="K35" authorId="1">
      <text>
        <r>
          <rPr>
            <sz val="11"/>
            <color indexed="81"/>
            <rFont val="Tahoma"/>
            <family val="2"/>
          </rPr>
          <t>1. Bevat het systeem een dataveld(en) dat vastlegt; de besturings- of toepassingprogramatuur?</t>
        </r>
      </text>
    </comment>
    <comment ref="K36" authorId="1">
      <text>
        <r>
          <rPr>
            <sz val="11"/>
            <color indexed="81"/>
            <rFont val="Tahoma"/>
            <family val="2"/>
          </rPr>
          <t>2. Wordt dit dataveld dan ook gebruikt?</t>
        </r>
      </text>
    </comment>
    <comment ref="K37" authorId="1">
      <text>
        <r>
          <rPr>
            <sz val="11"/>
            <color indexed="81"/>
            <rFont val="Tahoma"/>
            <family val="2"/>
          </rPr>
          <t>3. Wordt dit dataveld ook consequent en kwalitatief gebruikt?</t>
        </r>
      </text>
    </comment>
  </commentList>
</comments>
</file>

<file path=xl/comments5.xml><?xml version="1.0" encoding="utf-8"?>
<comments xmlns="http://schemas.openxmlformats.org/spreadsheetml/2006/main">
  <authors>
    <author>aadema</author>
    <author>sejanma</author>
  </authors>
  <commentList>
    <comment ref="K1" authorId="0">
      <text>
        <r>
          <rPr>
            <sz val="9"/>
            <color indexed="81"/>
            <rFont val="Tahoma"/>
            <family val="2"/>
          </rPr>
          <t xml:space="preserve">De rode hoekjes geven aan dat er extra uitleg beschikbaar is. Ga met de cursor op de cel staan en het is direct beschikbaar. 
</t>
        </r>
      </text>
    </comment>
    <comment ref="B4" authorId="1">
      <text>
        <r>
          <rPr>
            <sz val="11"/>
            <color indexed="81"/>
            <rFont val="Tahoma"/>
            <family val="2"/>
          </rPr>
          <t xml:space="preserve">Geef met </t>
        </r>
        <r>
          <rPr>
            <b/>
            <sz val="11"/>
            <color indexed="81"/>
            <rFont val="Tahoma"/>
            <family val="2"/>
          </rPr>
          <t xml:space="preserve">ja/deels/nee </t>
        </r>
        <r>
          <rPr>
            <sz val="11"/>
            <color indexed="81"/>
            <rFont val="Tahoma"/>
            <family val="2"/>
          </rPr>
          <t>aan of deze metadata zijn opgenomen in betreffende systeem</t>
        </r>
      </text>
    </comment>
    <comment ref="K4" authorId="1">
      <text>
        <r>
          <rPr>
            <sz val="11"/>
            <color indexed="81"/>
            <rFont val="Tahoma"/>
            <family val="2"/>
          </rPr>
          <t xml:space="preserve">Bevat het systeem een dataveld dat de handeling / inhoud kan worden beschreven? </t>
        </r>
      </text>
    </comment>
    <comment ref="K5" authorId="1">
      <text>
        <r>
          <rPr>
            <sz val="11"/>
            <color indexed="81"/>
            <rFont val="Tahoma"/>
            <family val="2"/>
          </rPr>
          <t>2. Wordt dit dataveld dan ook gebruikt?</t>
        </r>
      </text>
    </comment>
    <comment ref="K6" authorId="1">
      <text>
        <r>
          <rPr>
            <sz val="11"/>
            <color indexed="81"/>
            <rFont val="Tahoma"/>
            <family val="2"/>
          </rPr>
          <t>3. Wordt dit dataveld ook consequent en kwalitatief gebruikt?</t>
        </r>
      </text>
    </comment>
    <comment ref="K8" authorId="1">
      <text>
        <r>
          <rPr>
            <sz val="11"/>
            <color indexed="81"/>
            <rFont val="Tahoma"/>
            <family val="2"/>
          </rPr>
          <t>2. Wordt dit dataveld dan ook gebruikt?</t>
        </r>
      </text>
    </comment>
    <comment ref="K9" authorId="1">
      <text>
        <r>
          <rPr>
            <sz val="11"/>
            <color indexed="81"/>
            <rFont val="Tahoma"/>
            <family val="2"/>
          </rPr>
          <t>3. Wordt dit dataveld ook consequent en kwalitatief gebruikt?</t>
        </r>
      </text>
    </comment>
    <comment ref="K10" authorId="1">
      <text>
        <r>
          <rPr>
            <sz val="11"/>
            <color indexed="81"/>
            <rFont val="Tahoma"/>
            <family val="2"/>
          </rPr>
          <t xml:space="preserve">Bevat het systeem een dataveld dat de mogelijkheid biedt om het opslagformaat aan te geven? </t>
        </r>
      </text>
    </comment>
    <comment ref="K11" authorId="1">
      <text>
        <r>
          <rPr>
            <sz val="11"/>
            <color indexed="81"/>
            <rFont val="Tahoma"/>
            <family val="2"/>
          </rPr>
          <t>2. Wordt dit dataveld dan ook gebruikt?</t>
        </r>
      </text>
    </comment>
    <comment ref="K12" authorId="1">
      <text>
        <r>
          <rPr>
            <sz val="11"/>
            <color indexed="81"/>
            <rFont val="Tahoma"/>
            <family val="2"/>
          </rPr>
          <t>3. Wordt dit dataveld ook consequent en kwalitatief gebruikt?</t>
        </r>
      </text>
    </comment>
    <comment ref="B14" authorId="1">
      <text>
        <r>
          <rPr>
            <sz val="11"/>
            <color indexed="81"/>
            <rFont val="Tahoma"/>
            <family val="2"/>
          </rPr>
          <t xml:space="preserve">Geef met </t>
        </r>
        <r>
          <rPr>
            <b/>
            <sz val="11"/>
            <color indexed="81"/>
            <rFont val="Tahoma"/>
            <family val="2"/>
          </rPr>
          <t>ja/deels/nee</t>
        </r>
        <r>
          <rPr>
            <sz val="11"/>
            <color indexed="81"/>
            <rFont val="Tahoma"/>
            <family val="2"/>
          </rPr>
          <t xml:space="preserve"> aan of deze metadata zijn opgenomen in betreffende systeem
</t>
        </r>
      </text>
    </comment>
    <comment ref="K17" authorId="1">
      <text>
        <r>
          <rPr>
            <b/>
            <sz val="11"/>
            <color indexed="81"/>
            <rFont val="Tahoma"/>
            <family val="2"/>
          </rPr>
          <t xml:space="preserve">Let op!
</t>
        </r>
        <r>
          <rPr>
            <sz val="11"/>
            <color indexed="81"/>
            <rFont val="Tahoma"/>
            <family val="2"/>
          </rPr>
          <t>In geval van digitale gebruikskopieën moet een relatie kunnen worden gelegd met de vindplaats van het analoge originele document/dossier</t>
        </r>
      </text>
    </comment>
    <comment ref="K18" authorId="1">
      <text>
        <r>
          <rPr>
            <sz val="11"/>
            <color indexed="81"/>
            <rFont val="Tahoma"/>
            <family val="2"/>
          </rPr>
          <t>2. Wordt dit dataveld dan ook gebruikt?</t>
        </r>
      </text>
    </comment>
    <comment ref="K19" authorId="1">
      <text>
        <r>
          <rPr>
            <sz val="11"/>
            <color indexed="81"/>
            <rFont val="Tahoma"/>
            <family val="2"/>
          </rPr>
          <t>3. Wordt dit dataveld ook consequent en kwalitatief gebruikt?</t>
        </r>
      </text>
    </comment>
    <comment ref="B20" authorId="1">
      <text>
        <r>
          <rPr>
            <sz val="11"/>
            <color indexed="81"/>
            <rFont val="Tahoma"/>
            <family val="2"/>
          </rPr>
          <t>Geef met</t>
        </r>
        <r>
          <rPr>
            <b/>
            <sz val="11"/>
            <color indexed="81"/>
            <rFont val="Tahoma"/>
            <family val="2"/>
          </rPr>
          <t xml:space="preserve"> ja/deels/nee</t>
        </r>
        <r>
          <rPr>
            <sz val="11"/>
            <color indexed="81"/>
            <rFont val="Tahoma"/>
            <family val="2"/>
          </rPr>
          <t xml:space="preserve"> aan of deze metadata zijn opgenomen in betreffende systeem</t>
        </r>
      </text>
    </comment>
    <comment ref="K20" authorId="1">
      <text>
        <r>
          <rPr>
            <sz val="11"/>
            <color indexed="81"/>
            <rFont val="Tahoma"/>
            <family val="2"/>
          </rPr>
          <t xml:space="preserve">Wordt of is de imuatatiegeschiedenis vastgelegd? (conversie/migratie)
</t>
        </r>
      </text>
    </comment>
    <comment ref="K21" authorId="1">
      <text>
        <r>
          <rPr>
            <sz val="11"/>
            <color indexed="81"/>
            <rFont val="Tahoma"/>
            <family val="2"/>
          </rPr>
          <t>2. Wordt dit dataveld dan ook gebruikt?</t>
        </r>
      </text>
    </comment>
    <comment ref="K22" authorId="1">
      <text>
        <r>
          <rPr>
            <sz val="11"/>
            <color indexed="81"/>
            <rFont val="Tahoma"/>
            <family val="2"/>
          </rPr>
          <t>3. Wordt dit dataveld ook consequent en kwalitatief gebruikt?</t>
        </r>
      </text>
    </comment>
    <comment ref="B23" authorId="1">
      <text>
        <r>
          <rPr>
            <sz val="11"/>
            <color indexed="81"/>
            <rFont val="Tahoma"/>
            <family val="2"/>
          </rPr>
          <t xml:space="preserve">Geef met </t>
        </r>
        <r>
          <rPr>
            <b/>
            <sz val="11"/>
            <color indexed="81"/>
            <rFont val="Tahoma"/>
            <family val="2"/>
          </rPr>
          <t>ja/deels/nee</t>
        </r>
        <r>
          <rPr>
            <sz val="11"/>
            <color indexed="81"/>
            <rFont val="Tahoma"/>
            <family val="2"/>
          </rPr>
          <t xml:space="preserve"> aan of deze metadata zijn opgenomen in betreffende systeem.</t>
        </r>
      </text>
    </comment>
    <comment ref="K24" authorId="1">
      <text>
        <r>
          <rPr>
            <sz val="11"/>
            <color indexed="81"/>
            <rFont val="Tahoma"/>
            <family val="2"/>
          </rPr>
          <t>2. Wordt dit dataveld dan ook gebruikt?</t>
        </r>
      </text>
    </comment>
    <comment ref="K25" authorId="1">
      <text>
        <r>
          <rPr>
            <sz val="11"/>
            <color indexed="81"/>
            <rFont val="Tahoma"/>
            <family val="2"/>
          </rPr>
          <t>3. Wordt dit dataveld ook consequent en kwalitatief gebruikt?</t>
        </r>
      </text>
    </comment>
  </commentList>
</comments>
</file>

<file path=xl/comments6.xml><?xml version="1.0" encoding="utf-8"?>
<comments xmlns="http://schemas.openxmlformats.org/spreadsheetml/2006/main">
  <authors>
    <author>Jansen, Marius</author>
  </authors>
  <commentList>
    <comment ref="D6" authorId="0">
      <text>
        <r>
          <rPr>
            <sz val="12"/>
            <color indexed="81"/>
            <rFont val="Calibri"/>
            <family val="2"/>
            <scheme val="minor"/>
          </rPr>
          <t xml:space="preserve">Gebruik voor het bepalen van het % de rekenmatrix onder en neem  deze over uit kolom D of G met de geel gearceerde cellen. 
</t>
        </r>
        <r>
          <rPr>
            <b/>
            <sz val="12"/>
            <color indexed="81"/>
            <rFont val="Calibri"/>
            <family val="2"/>
            <scheme val="minor"/>
          </rPr>
          <t>Let op!</t>
        </r>
        <r>
          <rPr>
            <sz val="12"/>
            <color indexed="81"/>
            <rFont val="Calibri"/>
            <family val="2"/>
            <scheme val="minor"/>
          </rPr>
          <t xml:space="preserve"> Per indicator óf in omvang dossier-/invnrs (kolom D), óf in meters (Kolom G, óf in GB (kolom J).</t>
        </r>
      </text>
    </comment>
    <comment ref="E16" authorId="0">
      <text>
        <r>
          <rPr>
            <sz val="12"/>
            <color indexed="81"/>
            <rFont val="Tahoma"/>
            <family val="2"/>
          </rPr>
          <t xml:space="preserve">% wordt automatisch berekend na invulling vanuit sheet overgebracht O
</t>
        </r>
      </text>
    </comment>
  </commentList>
</comments>
</file>

<file path=xl/comments7.xml><?xml version="1.0" encoding="utf-8"?>
<comments xmlns="http://schemas.openxmlformats.org/spreadsheetml/2006/main">
  <authors>
    <author>Jansen, Marius</author>
  </authors>
  <commentList>
    <comment ref="D5" authorId="0">
      <text>
        <r>
          <rPr>
            <sz val="11"/>
            <color indexed="81"/>
            <rFont val="Tahoma"/>
            <family val="2"/>
          </rPr>
          <t xml:space="preserve">Gebruik voor het bepalen van het % de rekenmatrix onder en neem  deze over uit kolom D of G met de geel gearceerde cellen. 
</t>
        </r>
        <r>
          <rPr>
            <b/>
            <sz val="11"/>
            <color indexed="81"/>
            <rFont val="Tahoma"/>
            <family val="2"/>
          </rPr>
          <t>Let op!</t>
        </r>
        <r>
          <rPr>
            <sz val="11"/>
            <color indexed="81"/>
            <rFont val="Tahoma"/>
            <family val="2"/>
          </rPr>
          <t xml:space="preserve"> Per indicator óf in omvang dossier-/invnrs (kolom D), óf in meters (Kolom G), óf in GB (kolom J).</t>
        </r>
      </text>
    </comment>
  </commentList>
</comments>
</file>

<file path=xl/sharedStrings.xml><?xml version="1.0" encoding="utf-8"?>
<sst xmlns="http://schemas.openxmlformats.org/spreadsheetml/2006/main" count="4828" uniqueCount="1374">
  <si>
    <t xml:space="preserve">Is aangegeven welke drager de originele verschijningsvorm betreft (analoge of digitaal)? Er kan immers sprake zijn van een digitale scan van een analoog origineel. </t>
  </si>
  <si>
    <t>Of archiefbescheiden nog zijn geconverteerd/gemigreerd na overbrenging?</t>
  </si>
  <si>
    <t xml:space="preserve">Zijn de archiefbescheiden/dossiers inhoudelijk beschreven? 
</t>
  </si>
  <si>
    <t>Is in geval van digitale archiefbescheiden het opslagformaat vastgelegd?</t>
  </si>
  <si>
    <t>Zijn de archiefbescheiden logisch met elkaar in verband gebracht d.m.v. dossiervorming/zaakvorming?</t>
  </si>
  <si>
    <t>Zijn archiefbescheiden logisch met elkaar in verband gebracht d.m.v. dossiervorming/zaakvorming?</t>
  </si>
  <si>
    <t>Is de bewaartermijn van de archiefbescheiden vastgelegd?</t>
  </si>
  <si>
    <t>Is vastgelegd of archiefbescheiden zijn gewijzigd, vernietigd, overgedragen, vervreemd, overgebracht?</t>
  </si>
  <si>
    <t>Is de besturingsprogrammatuur of toepassingsprogrammatuur inzake de archiefbescheiden vastgelegd?</t>
  </si>
  <si>
    <t>Zo ja, aan welke elementen wordt aandacht besteed? M.a.w.: hoe volledig is dit plan?</t>
  </si>
  <si>
    <t>9.2</t>
  </si>
  <si>
    <t>Plan veiligheid, calamiteiten en ontruiming</t>
  </si>
  <si>
    <t>Heeft de gemeente een veiligheidsplan voor de archiefruimten en archiefbewaarplaats met een calamiteitenplan en ontruimingsplan?</t>
  </si>
  <si>
    <t xml:space="preserve">Zo ja, aan welke elementen wordt aandacht besteed? M.a.w.: hoe volledig is dit plan? </t>
  </si>
  <si>
    <t>AW 1, 3 en 21, AB 11, Archiefregeling hoofdstuk 2.</t>
  </si>
  <si>
    <t>3.4, 3.5, 3.6</t>
  </si>
  <si>
    <t>4.4, 4.5 en 4.6</t>
  </si>
  <si>
    <t>2.5</t>
  </si>
  <si>
    <t>- de periodieke verslaglegging aan het college betreffende de uitvoering van het beheer?</t>
  </si>
  <si>
    <t xml:space="preserve">Beheer van de niet overgebrachte archiefbescheiden </t>
  </si>
  <si>
    <t>- het toekennen van bevoegdheden en het beleggen van de taken en verantwoordelijkheden ten aanzien van het informatiebeheer</t>
  </si>
  <si>
    <t>- de organisatorische inrichting van de informatiebeheerfunctie</t>
  </si>
  <si>
    <t>- het vaststellen van beheervoorschriften</t>
  </si>
  <si>
    <t>- (het waarborgen van) de ordening, duurzaamheid, de authenticiteit en de integriteit en toegankelijkheid van de informatie</t>
  </si>
  <si>
    <t>- de informatiebeveiliging</t>
  </si>
  <si>
    <t>Stelt de gemeente de archiefbewaarplaats in staat mee te doen aan incidentenregistratie richting het landelijke veiligheidsnetwerk?</t>
  </si>
  <si>
    <t>Model incidentenregistratie RCE/KVCE</t>
  </si>
  <si>
    <t xml:space="preserve">Zie www.erfgoedincidenten.nl voor het invulformulier voor de landelijke incidentendatabase dat ook als lokaal model gebruikt kan worden. Voor achtergrondinformatie zie ook www.kvce.nl. </t>
  </si>
  <si>
    <t xml:space="preserve">10. </t>
  </si>
  <si>
    <t xml:space="preserve">MIDDELEN EN MENSEN
Hoofdvraag: Kan de gemeente beredeneerd aangeven, gelet op haar wettelijke taken voor de archiefzorg en het archiefbeheer, hoeveel middelen en mensen zij hiervoor ter beschikking stelt alsmede hun kwaliteitsniveau?
</t>
  </si>
  <si>
    <t>10.1</t>
  </si>
  <si>
    <t>Middelen</t>
  </si>
  <si>
    <t>Hoeveel middelen stelt het college als archiefzorgdrager na goedkeuring door de raad ter beschikking om de kosten te dekken die zijn verbonden aan de uitoefening van de zorg voor c.q. het beheer van de archiefbescheiden van de gemeentelijke organen en het toezicht daarop?</t>
  </si>
  <si>
    <t>Aw art. 30.2</t>
  </si>
  <si>
    <t>Welk bedrag is gereserveerd voor de in de linkerkolom benoemde kosten? 
NB er zijn kengetallen nodig om te kunnen bepalen of het gereserveerde bedrag redelijkerwijs voldoende is om de kosten te dekken.</t>
  </si>
  <si>
    <t xml:space="preserve">Wat is het totale bedrag dat is opgevoerd op de begroting van het lopende jaar? </t>
  </si>
  <si>
    <t>KPI 3.2  Gebruik metagegevensschema</t>
  </si>
  <si>
    <t>KPI</t>
  </si>
  <si>
    <t>2.1</t>
  </si>
  <si>
    <t>3.1</t>
  </si>
  <si>
    <t>5.1</t>
  </si>
  <si>
    <t>6.1</t>
  </si>
  <si>
    <t>7.2</t>
  </si>
  <si>
    <t>7.3</t>
  </si>
  <si>
    <t>8.2</t>
  </si>
  <si>
    <t>de wijze waarop de reproductie tot stand komt, waartoe in elk geval worden gerekend de formaten, bewerkingen, metagegevens en, voor zover van toepassing, de keuze ter zake van reproductie per batch of per stuk;</t>
  </si>
  <si>
    <t>de inrichting van de controle op juiste en volledige weergave en van het herstel van fouten;</t>
  </si>
  <si>
    <t>het proces van vernietiging van de vervangen archiefbescheiden;</t>
  </si>
  <si>
    <t>de kwaliteitsprocedures.</t>
  </si>
  <si>
    <t>waardering</t>
  </si>
  <si>
    <t xml:space="preserve">Hebben het college als archiefzorgdrager en de beheerder van de archiefbewaarplaats het besluit tot de beperking aan de openbaarheid van bepaalde overgebrachte archiefbescheiden opgenomen in de verklaring van overbrenging? </t>
  </si>
  <si>
    <t>8.3</t>
  </si>
  <si>
    <t>Beperking openbaarheid na 75 jaar</t>
  </si>
  <si>
    <t xml:space="preserve">Heeft het college als archiefzorgdrager voor de archiefbescheiden die ouder zijn dan 75 jaar en die het toch niet openbaar wil maken een machtiging tot opschorting van openbaarmaking aangevraagd en ontvangen van gedeputeerde staten? </t>
  </si>
  <si>
    <t>Aw art . 15</t>
  </si>
  <si>
    <t>8.4</t>
  </si>
  <si>
    <t>Afwijzing raadpleging of gebruik</t>
  </si>
  <si>
    <t>Voldoet de beheerder van de archiefbewaarplaats aan zijn wettelijke verplichting om de overgebrachte archiefbescheiden voor bepaalde tijd uit te lenen aan het archiefvormende overheidsorgaan?</t>
  </si>
  <si>
    <t>Aw art. 3, 18 en 19</t>
  </si>
  <si>
    <t>Is dit wel/niet voorgevallen?</t>
  </si>
  <si>
    <t xml:space="preserve">Heeft de beheerder van de archiefbewaarplaats inhoudelijke en financiële voorwaarden geformuleerd waaraan de uitlening van archiefbescheiden aan deskundige externe instellingen is verbonden? </t>
  </si>
  <si>
    <t>8.6</t>
  </si>
  <si>
    <t>Regulering fysiek bezoek en gebruik</t>
  </si>
  <si>
    <t>Is er een reglement voor het fysieke bezoek en gebruik van de publieksruimte bij de archiefbewaarplaats?</t>
  </si>
  <si>
    <t>Aw art. 14 en 17</t>
  </si>
  <si>
    <t>Zo ja, maakt de archieforganisatie daarbij gebruik van een kwaliteitshandvest?</t>
  </si>
  <si>
    <t>Om welk handvest gaat het?</t>
  </si>
  <si>
    <t>Muiden</t>
  </si>
  <si>
    <t>Naarden</t>
  </si>
  <si>
    <t>Neder-Betuwe</t>
  </si>
  <si>
    <t>Nederlek</t>
  </si>
  <si>
    <t>Nederweert</t>
  </si>
  <si>
    <t>Neerijnen</t>
  </si>
  <si>
    <t>Nieuwegein</t>
  </si>
  <si>
    <t>Nieuwkoop</t>
  </si>
  <si>
    <t>Nijkerk</t>
  </si>
  <si>
    <t>Nijmegen</t>
  </si>
  <si>
    <t>- de (ver)bouw, inrichting en het beheer van de archiefruimte</t>
  </si>
  <si>
    <t>- de vervanging van informatie</t>
  </si>
  <si>
    <t>- de overdracht, ter beschikking stelling en vervreemding van informatie</t>
  </si>
  <si>
    <t>- de bewaartermijnen van informatie</t>
  </si>
  <si>
    <t>- de vernietiging van informatie</t>
  </si>
  <si>
    <t>- de overbrenging van informatie naar de archiefbewaarplaats?</t>
  </si>
  <si>
    <t>1.4</t>
  </si>
  <si>
    <t>Heeft er in de laatste vijf jaar een dergelijke situatie plaatsgevonden?</t>
  </si>
  <si>
    <t>Zo ja, welke? Welke voorziening(en) is/zijn getroffen?</t>
  </si>
  <si>
    <t>1.5</t>
  </si>
  <si>
    <t>Treft het college als archiefzorgdrager, bij de instelling van een gemeenschappelijke regeling waarin de gemeente participeert, voorzieningen omtrent de zorg voor de archiefbescheiden?</t>
  </si>
  <si>
    <t>1. Lokale regelgeving</t>
  </si>
  <si>
    <t>controle totaal %     geen 100 % score? dan niet volledig ingevuld</t>
  </si>
  <si>
    <t xml:space="preserve"> Wordt voldaan aan de wettelijk bepaalde regelmaat waarmee het verslag moet worden uitgebracht?</t>
  </si>
  <si>
    <t>Regelmatig betekent periodiek conform de Archiefverordening. In de modelverordening is jaarlijks of tweejaarlijks opgenomen.</t>
  </si>
  <si>
    <t>2.4</t>
  </si>
  <si>
    <t>Verslag beheer archiefbewaarplaats</t>
  </si>
  <si>
    <t>Brengt de gemeentearchivaris regelmatig verslag uit aan het college als archiefzorgdrager van de wijze waarop het beheer van naar de archiefbewaarplaats overgebrachte archiefbescheiden uitoefent en zijn bevindingen daarbij?</t>
  </si>
  <si>
    <t>3.</t>
  </si>
  <si>
    <t>BW Boek 6; Gemw art. 160 en 165</t>
  </si>
  <si>
    <t>Zo ja, in hoeverre is in de overeenkomst rekening gehouden met de wettelijke gemeentelijke eindverantwoordelijkheid?</t>
  </si>
  <si>
    <t>Heeft het college als archiefzorgdrager voldoende rekening gehouden met artikel 15a van de Archiefwet die de beperking van de openbaarheid van archiefbescheiden inzake milieu-informatie inperkt?</t>
  </si>
  <si>
    <t>Voor de overgebrachte archieven is beoordeling van ‘redelijke termijn’ afhankelijk van de afspraken die zijn vastgelegd in een Handvest Dienstverlening.</t>
  </si>
  <si>
    <t>3.4</t>
  </si>
  <si>
    <t>Noord-Beveland</t>
  </si>
  <si>
    <t>Noordenveld</t>
  </si>
  <si>
    <t>Noordoostpolder</t>
  </si>
  <si>
    <t>Noordwijk</t>
  </si>
  <si>
    <t>Voor papieren archiefbescheiden is het creëren van goede condities voor bewaring (zoals het verpakken in zuurvrije materialen en opslag in een archiefruimte die aan de eisen voldoet) in principe voldoende om te zorgen dat bewaarde bescheiden bij raadpleging na 100 jaar ‘geen noemenswaardige achteruitgang’ laten zien. Voor overgebrachte archieven is het regelmatig ompakken van papieren archieven noodzakelijk en het monitoren (en vastleggen) van de klimaatcondities van de bewaarplaats. Voor de duurzaamheid van digitale bescheiden zijn andere maatregelen nodig. Voor het leesbaar en toegankelijk houden van digitale archiefbescheiden is daarom een bewaarstrategie nodig waarin men beschrijft hoe te handelen wanneer een randvoorwaarde voor digitale bewaring (bijvoorbeeld opslagformaat of drager) wijzigt en wie daarvoor verantwoordelijk is. Een bewaarstrategie moet zijn vastgesteld en geïmplementeerd. Een veelgebruikte tool hiervoor is PLATO:</t>
  </si>
  <si>
    <t xml:space="preserve">http://www.planets-project.eu/software/. </t>
  </si>
  <si>
    <t xml:space="preserve">4. </t>
  </si>
  <si>
    <t xml:space="preserve">Onder verpakkingsmaterialen verstaan we: archiefmappen en –omslagen; tabstroken; archiefdozen; etiketten. Voor specificaties zie bijlage 2 bij de Archiefregeling. </t>
  </si>
  <si>
    <t xml:space="preserve">3.6 </t>
  </si>
  <si>
    <t>Systeem voor duurzaamheid</t>
  </si>
  <si>
    <t>Awb Titel 10.1      Wgr art. 27</t>
  </si>
  <si>
    <t>gewaardeerd met TVW</t>
  </si>
  <si>
    <t>&lt;- selecteer uw gemeente, gemeente nr:</t>
  </si>
  <si>
    <t xml:space="preserve">Worden archiefbescheiden (digitaal en papier) volgens de gemeentelijk de selectielijst 2005 van (inter) gemeentelijke archiefbescheiden geselecteerd?
</t>
  </si>
  <si>
    <t>5.1.a/b</t>
  </si>
  <si>
    <t>Duurzame materialen en gegevensdragers</t>
  </si>
  <si>
    <t xml:space="preserve">Gebruikt de gemeente duurzame (fysieke en audiovisuele) materialen en gegevensdragers bij het opmaken en beheren van (te bewaren) archiefbescheiden? </t>
  </si>
  <si>
    <t>Aw art. 21.1; Ab art. 11; Ar art. 3-8 en 14-15</t>
  </si>
  <si>
    <t>Zo ja, kort aangeven welke.</t>
  </si>
  <si>
    <t>3.1, 3.2</t>
  </si>
  <si>
    <t xml:space="preserve">Wij adviseren u om deze Excel te gebruiken in versie 2007 of hoger. In Excel 2003 is de invultool ook te gebruiken, maar worden er bij het openen vragen gesteld en zijn niet alle functionaliteiten gegarandeerd.  </t>
  </si>
  <si>
    <t>Aw art. 30.1 
Modelverordening LOPAI, nu BRAIN</t>
  </si>
  <si>
    <t>Aw art. 32.2 
Modelverordening LOPAI, nu BRAIN</t>
  </si>
  <si>
    <t xml:space="preserve">Aw art. 32.2
Modelverordening LOPAI, nu BRAIN
</t>
  </si>
  <si>
    <t>Model referentiekader RODIN BRAIN-LOPAI, nu BRAIN/WGA</t>
  </si>
  <si>
    <t>Leidraad calamiteitenplan archieven LOPAI, nu BRAIN</t>
  </si>
  <si>
    <t xml:space="preserve">12. De zorgdrager heeft archiefbescheiden, ongeacht hun vorm, die niet voor vernietiging in aanmerking komen en ouder zijn dan twintig jaar, niet naar een archiefbewaarplaats overgebracht; er is geen verklaring van overbrenging opgesteld en/of de overbrenging is opgeschort zonder dat gedeputeerde staten machtiging hebben verleend. </t>
  </si>
  <si>
    <t>AW 12 t/m 16, AB 9 en 10.</t>
  </si>
  <si>
    <t>13a. De overgebrachte archieven zijn niet openbaar, buiten het bepaalde in artikelen 15 t/m 17 van de wet. De beperking van de openbaarheid is niet opgenomen in de verklaring van overbrenging. De overgebrachte archieven zijn niet voor ieder kosteloos raadpleegbaar, en/of niet reproduceerbaar door ieder. De openbaarheid is op onterechte gronden beperkt. De openbaarheid is langer dan 75 jaar beperkt zonder verkregen machtiging van gedeputeerde staten.</t>
  </si>
  <si>
    <t>AW 12 t/m 18.</t>
  </si>
  <si>
    <t>8.1 t/m 8.5</t>
  </si>
  <si>
    <t xml:space="preserve">13b. Een of meer van de volgende besluiten van algemene strekking van zorgdragers zijn strijdig met wet- en regelgeving of het algemeen belang: </t>
  </si>
  <si>
    <t>- besluiten tot het regelen van kosten van reproducties en uitleningen.</t>
  </si>
  <si>
    <t>&lt;- Selecteer jaar waar KPI gegevens betrekking op hebben</t>
  </si>
  <si>
    <t>&lt;- Jaar waar KPI gegevens betrekking op hebben</t>
  </si>
  <si>
    <t>3. Ordening, authenticiteit, context, toegankelijkheid en duurzaamheid archiefbescheiden</t>
  </si>
  <si>
    <t>Conversie is het omzetten van gegevens van het ene bestandsformaat naar het andere, migratie is het overgaan naar andere software. 
De tijdigheid van een conversie of migratie kan alleen worden vastgesteld in relatie tot een ICT-protocol waarin is beschreven wanneer en waarom een conversie of migratie wenselijk is. Dit zou onderdeel moeten uitmaken van de in KPI 3.6 bedoelde bewaarstrategie.</t>
  </si>
  <si>
    <t xml:space="preserve">Kan eenieder al dan niet op eigen kosten afbeeldingen, afschriften en bewerkingen van de archiefbescheiden (laten) maken? </t>
  </si>
  <si>
    <t xml:space="preserve">Heeft het college als archiefzorgdrager regels opgesteld over de genoemde kosten? </t>
  </si>
  <si>
    <t>Aw art. 14, 17 en 19; Gemw art. 147.1</t>
  </si>
  <si>
    <t xml:space="preserve">Beperking openbaarheid na 20 jaar. </t>
  </si>
  <si>
    <t>Indien nee, bij welke overbrenging(en) niet?</t>
  </si>
  <si>
    <t>c</t>
  </si>
  <si>
    <t>http://www.cot-nl.com/nl/laboratorium/printerkeuringen/printerlijst.html</t>
  </si>
  <si>
    <t xml:space="preserve">Overzichten van papier, toners en gegevensdragers die aan duurzaamheidseisen voldoen zijn te vinden op de website van de LOPAI </t>
  </si>
  <si>
    <t>3.5</t>
  </si>
  <si>
    <t>Duurzame verpakkingsmaterialen bij opslag</t>
  </si>
  <si>
    <t xml:space="preserve">Gebruikt de gemeente duurzame verpakkingsmaterialen voor de opslag van blijvend te bewaren archiefbescheiden? </t>
  </si>
  <si>
    <t>Aw art. 21.1; Ab art. 11; Ar art. 9-13</t>
  </si>
  <si>
    <t>Beschikt de gemeente over een geactualiseerde, door de gemeenteraad vastgestelde archiefverordening inzake de archiefzorg die voldoet aan de vigerende wet- en regelgeving?</t>
  </si>
  <si>
    <t>- het laten vaststellen van beheervoorschriften</t>
  </si>
  <si>
    <t>- het aanwijzen van beheerders</t>
  </si>
  <si>
    <t>- de aanstelling van voldoende deskundig personeel</t>
  </si>
  <si>
    <t>Hoe? Sluit de gemeente daarin aan op de informatiebeveiligingsnormen NEN-ISO/IEC 27001, 27002 en 27005?</t>
  </si>
  <si>
    <t xml:space="preserve">Wordt in geval van encryptie bij overbrenging van archiefbescheiden aan de beheerder van de archiefbewaarplaats de encryptiesleutel verstrekt? </t>
  </si>
  <si>
    <t>Is in de laatste 5 jaar (of: sinds een vorige meting) encryptie toegepast?</t>
  </si>
  <si>
    <t>4.6</t>
  </si>
  <si>
    <t xml:space="preserve">Converteren en migreren </t>
  </si>
  <si>
    <t xml:space="preserve">Wordt er tijdig geconverteerd/gemigreerd in het geval niet meer aan de eisen t.a.v. geordende en toegankelijke staat van de archiefbescheiden voldaan zal gaan worden? </t>
  </si>
  <si>
    <t>Ar art. 25</t>
  </si>
  <si>
    <t xml:space="preserve">Is in de laatste 5 jaar (of: sinds een vorige meting) conversie/migratie toegepast? </t>
  </si>
  <si>
    <t xml:space="preserve">Een kwaliteitssysteem is het geheel van “organisatorische structuur, verantwoordelijkheden, procedures, processen en voorzieningen die nodig zijn voor het ten uitvoer brengen van de kwaliteitszorg” (ISO 8402). De archiefwetgeving schrijft niet voor hoe een kwaliteitssysteem vormgegeven moet worden, maar stelt in de toelichting op de Archiefregeling dat “elke overheidsorganisatie kwaliteitseisen stelt aan informatie- en archiefmanagement in overeenstemming met haar verantwoordelijkheden en uitvoering van taken”. De organisatie moet kunnen aantonen dat beschreven is waar verantwoordelijkheden zijn belegd, hoe taken dienen te worden uitgevoerd om een vooraf bepaalde kwaliteit te bereiken en in hoeverre aan bepaalde standaarden wordt voldaan (bijvoorbeeld NEN 2082) en dat regelmatig interne toetsing en evaluatie plaatsvinden. Voor dit laatste is toepassing van de cirkel van Deming (Plan – Do – Check – Act) courant.
Het opstellen van een informatiebeheerplan (bestaande uit de elementen die in de rechterkolom worden opgesomd) kan deel uitmaken van zo’n kwaliteitssysteem 
</t>
  </si>
  <si>
    <t>Schagen</t>
  </si>
  <si>
    <t>Schermer</t>
  </si>
  <si>
    <t>Scherpenzeel</t>
  </si>
  <si>
    <t>Schiedam</t>
  </si>
  <si>
    <t>Schiermonnikoog</t>
  </si>
  <si>
    <t>Schijndel</t>
  </si>
  <si>
    <t>Schinnen</t>
  </si>
  <si>
    <t>Schoonhoven</t>
  </si>
  <si>
    <t>Schouwen-Duiveland</t>
  </si>
  <si>
    <t>Simpelveld</t>
  </si>
  <si>
    <t>Sint Anthonis</t>
  </si>
  <si>
    <t>Sint-Michielsgestel</t>
  </si>
  <si>
    <t>Sint-Oedenrode</t>
  </si>
  <si>
    <t>Sittard-Geleen</t>
  </si>
  <si>
    <r>
      <t xml:space="preserve">KPI-subvragen                                                                                                      </t>
    </r>
    <r>
      <rPr>
        <sz val="10"/>
        <rFont val="Arial"/>
        <family val="2"/>
      </rPr>
      <t xml:space="preserve">Indien een KPI vraag een </t>
    </r>
    <r>
      <rPr>
        <b/>
        <sz val="10"/>
        <color indexed="10"/>
        <rFont val="Arial"/>
        <family val="2"/>
      </rPr>
      <t>rode arcering</t>
    </r>
    <r>
      <rPr>
        <sz val="10"/>
        <rFont val="Arial"/>
        <family val="2"/>
      </rPr>
      <t xml:space="preserve"> krijgt is er sprake van taakverwaarlozing</t>
    </r>
  </si>
  <si>
    <t>Bij deze kpi zijn twee zaken van belang: 
1) de mate waarin de gemeente het gehele informatiebeheer in kaart heeft. Kijk niet alleen naar het post- of dossierregistratie-, zaak- of documentmanagementsysteem, ook de gemeentelijke website, verplicht digitaal te bewaren ruimtelijke plannen (DURP) en andere applicaties waarin zich te bewaren informatie bevindt, moeten in het overzicht zijn opgenomen. Denk daarom aan het opvragen van een compleet overzicht van systemen/applicaties die in gebruik zijn;
2) hoe groot het percentage archiefbescheiden is dat ter archivering wordt aangeboden (capture). In hoeverre leggen medewerkers bijvoorbeeld werkarchieven aan (in mailprogrammatuur, op netwerkschijven of op papier) die niet bij de afdeling DIV of in een te archiveren applicatie terechtkomen? De hoeveelheid e-mails die wordt gearchiveerd in vergelijking met het totaal aantal e-mails dat de organisatie binnenkomt kan als indicatie dienen. Let ook op projecten die op andere locaties worden uitgevoerd en op het gebruik van sociale media.
- Het hier bedoelde overzicht in combinatie met een vastgesteld metadataschema (kpi 3.2) kan worden beschouwd als de moderne invulling van het Documentair Structuurplan (dsp).
- Wanneer het totaaloverzicht over een aantal overzichten is verdeeld, moeten de vervolgvragen in hoofdstuk 3 en 4 per overzicht worden beantwoord. 
- Voor overgebrachte archieven kan gekeken worden naar de mate waarin aanwinsten en nog te bewerken archieven zijn opgenomen in het archiefbeheersysteem.</t>
  </si>
  <si>
    <t>Geordend overzicht</t>
  </si>
  <si>
    <t xml:space="preserve">3.2 </t>
  </si>
  <si>
    <t xml:space="preserve">Authenticiteit en context </t>
  </si>
  <si>
    <t>Brengt de gemeentearchivaris regelmatig verslag uit aan het college als archiefzorgdrager van de wijze waarop hij het toezicht op het beheer van de niet-overgebrachte archiefbescheiden uitoefent en zijn bevindingen daarbij?</t>
  </si>
  <si>
    <t xml:space="preserve">Zo ja, op welke facetten en hoe diep wordt op de materie ingegaan? </t>
  </si>
  <si>
    <t>Wat wordt gedaan om de inhoud van het verslag bij het college onder de aandacht te krijgen?</t>
  </si>
  <si>
    <t>Geef per overzicht, systeem, database etc. zoals bedoeld onder 3.1 aan, of dit voor de punten 3.2.A.1 t/m 3.A.5 het geval is</t>
  </si>
  <si>
    <t>Toelichting</t>
  </si>
  <si>
    <t>Belangrijke Aanwijzing</t>
  </si>
  <si>
    <t>- de inhoud, structuur en verschijningsvorm;</t>
  </si>
  <si>
    <t>Ar art 17</t>
  </si>
  <si>
    <t xml:space="preserve">Worden archiefbescheiden/dossiers inhoudelijk beschreven? 
</t>
  </si>
  <si>
    <t xml:space="preserve">Gaat het om (wat betreft de originele archiefbescheiden/ dossiers) analoge of digitale informatie? </t>
  </si>
  <si>
    <t>In geval van digitale archiefbescheiden: wordt het opslagformaat vastgelegd?</t>
  </si>
  <si>
    <t>- wanneer, door wie en uit hoofde van welke taak of werkproces het werd ontvangen of opgemaakt;</t>
  </si>
  <si>
    <t xml:space="preserve">Wanneer?
</t>
  </si>
  <si>
    <t>Door wie</t>
  </si>
  <si>
    <t xml:space="preserve">Uit Hoofde van welke taak of werkproces? </t>
  </si>
  <si>
    <t>- de samenhang met andere archiefbescheiden;</t>
  </si>
  <si>
    <t>Worden archiefbescheiden logisch met elkaar in verband gebracht d.m.v. dossiervorming/zaakvorming?</t>
  </si>
  <si>
    <t>Is van archiefbescheiden vastgelegd dat ze in een bepaalde vorm (analoog/digitaal) als origineel worden beschouwd?</t>
  </si>
  <si>
    <t>- de uitgevoerde beheeractiviteiten;</t>
  </si>
  <si>
    <t>Wordt vastgelegd: de bewaartermijn van de archiefbescheiden;</t>
  </si>
  <si>
    <t xml:space="preserve"> of archiefbescheiden zijn gewijzigd, vernietigd, overgedragen, vervreemd, overgebracht?</t>
  </si>
  <si>
    <t xml:space="preserve">Gaat het om een gemeentelijke, een intergemeentelijke of een buiten de gemeente gelegen e-depot? </t>
  </si>
  <si>
    <t xml:space="preserve">Wie heeft geconstateerd dat het aan de eisen voldoet? </t>
  </si>
  <si>
    <t xml:space="preserve">En wanneer? </t>
  </si>
  <si>
    <t>Geef voor het e-depot aan of dit aan de eisen voldoet. Zo nee, aan welke eisen niet?</t>
  </si>
  <si>
    <t>E-depot is een niet-wettelijke benaming voor de digitale archiefbewaarplaats.</t>
  </si>
  <si>
    <r>
      <t xml:space="preserve">Aw art. 21.1; Ab art. 13; 
</t>
    </r>
    <r>
      <rPr>
        <i/>
        <sz val="10"/>
        <color indexed="8"/>
        <rFont val="Arial"/>
        <family val="2"/>
      </rPr>
      <t xml:space="preserve">Model LOPAI
ED3 (Eisen Duurzaam Digitaal Depot)
</t>
    </r>
  </si>
  <si>
    <t>8.</t>
  </si>
  <si>
    <t>-       het adres en de plaats van vestiging;</t>
  </si>
  <si>
    <t>-       of een openbaar lichaam of een gemeenschappelijk orgaan is ingesteld?</t>
  </si>
  <si>
    <r>
      <t xml:space="preserve">Ar art. 16
</t>
    </r>
    <r>
      <rPr>
        <i/>
        <sz val="10"/>
        <color indexed="8"/>
        <rFont val="Arial"/>
        <family val="2"/>
      </rPr>
      <t>Link met NEN-ISO 15489:2001 en ISO 30300 en 30301</t>
    </r>
    <r>
      <rPr>
        <sz val="10"/>
        <color indexed="8"/>
        <rFont val="Arial"/>
        <family val="2"/>
      </rPr>
      <t xml:space="preserve">
</t>
    </r>
  </si>
  <si>
    <r>
      <t xml:space="preserve">Aw art. 32.1
</t>
    </r>
    <r>
      <rPr>
        <i/>
        <sz val="10"/>
        <color indexed="8"/>
        <rFont val="Arial"/>
        <family val="2"/>
      </rPr>
      <t>Modelverordening LOPAI</t>
    </r>
    <r>
      <rPr>
        <sz val="10"/>
        <color indexed="8"/>
        <rFont val="Arial"/>
        <family val="2"/>
      </rPr>
      <t xml:space="preserve">
</t>
    </r>
  </si>
  <si>
    <t>De verklaring moet een specificatie bevatten van de digitale archiefbestanden die zijn geconverteerd/gemigreerd en aangeven op welke wijze en met welk resultaat is getoetst of nadien aan de eisen voor geordende en toegankelijke staat wordt voldaan.
Het is wenselijk dat getoetst wordt op informatiebehoud van gegevens, raadpleegbaarheid van meegemigreerde brondocumenten en functionaliteit van het systeem. Zie</t>
  </si>
  <si>
    <t>http://www.breednetwerk.nl/forum/topic/show?id=2537796%3ATopic%3A56535&amp;xgs=1&amp;xg_source=msg_share_topic voor wat een migratieverklaring zou moeten bevatten.</t>
  </si>
  <si>
    <t xml:space="preserve">5. </t>
  </si>
  <si>
    <t>VERNIETIGEN EN VERVREEMDING VAN ARCHIEFBESCHEIDEN
Hoofdvraag: Weegt de gemeente zorgvuldig af wanneer het bezit van bescheiden niet meer van belang is voor bedrijfsvoering, democratische controle en cultuurhistorie?</t>
  </si>
  <si>
    <t>Archiefselectielijst en stukkenlijst</t>
  </si>
  <si>
    <t xml:space="preserve">Wordt van archiefbescheiden de bewaartermijn vastgelegd en is dat opgenomen in het metadataschema? </t>
  </si>
  <si>
    <t xml:space="preserve">Wordt van archiefbescheiden het jaar van vernietiging c.q. van overbrenging naar de archiefbewaarplaats vastgelegd? </t>
  </si>
  <si>
    <t xml:space="preserve">zie http://stadsarchief.amsterdam.nl/stadsarchief/over_ons/archiefinspectie/toelichting_beheerplan.pdf </t>
  </si>
  <si>
    <t xml:space="preserve">Antwoord op deelvragen niet-overgebrachte archieven of een al dan niet verplichte  toeliching bij het antwoord. </t>
  </si>
  <si>
    <t>Alleen gele cellen invullen</t>
  </si>
  <si>
    <t>Aw art. 5; Ab art. 2-5</t>
  </si>
  <si>
    <t xml:space="preserve">Zo nee, is de geldende selectie- of vernietigingslijst bekend? </t>
  </si>
  <si>
    <t xml:space="preserve">Zijn er (voor onderdelen van de gemeentelijke organisatie) ook andere selectielijsten van kracht? </t>
  </si>
  <si>
    <t>Zo ja, welke?</t>
  </si>
  <si>
    <t>Werkt de gemeente aanvullend met een facultatieve stukkenlijst?</t>
  </si>
  <si>
    <t>Zo ja, wordt die gebruikt voor alle archiefbescheiden?</t>
  </si>
  <si>
    <t xml:space="preserve"> Indien nee, voor welk deel?</t>
  </si>
  <si>
    <t>5.2</t>
  </si>
  <si>
    <t xml:space="preserve">Vernietiging en verklaringen </t>
  </si>
  <si>
    <r>
      <t>Worden er archiefbeheertaken uitbesteed?</t>
    </r>
    <r>
      <rPr>
        <sz val="10"/>
        <color indexed="8"/>
        <rFont val="Arial"/>
        <family val="2"/>
      </rPr>
      <t xml:space="preserve">  Indien (aspecten van) het archiefbeheer/archiefbeheerstaken zijn uitbesteed aan een privaatrechtelijke partij of publiekrechtelijke partij, zijn hiervan dan dienstverleningsovereenkomsten waarin rekening gehouden wordt met de wettelijke gemeentelijke eindverantwoordelijkheid?</t>
    </r>
  </si>
  <si>
    <t xml:space="preserve">Zijn archiefbescheiden/dossiers inhoudelijk beschreven? 
</t>
  </si>
  <si>
    <t>archief C:</t>
  </si>
  <si>
    <t>archief D</t>
  </si>
  <si>
    <r>
      <t>I</t>
    </r>
    <r>
      <rPr>
        <b/>
        <sz val="10"/>
        <color indexed="8"/>
        <rFont val="Arial"/>
        <family val="2"/>
      </rPr>
      <t>nvulling van kpi 3.2.a.1 – 3.2.a.5:</t>
    </r>
    <r>
      <rPr>
        <sz val="10"/>
        <color indexed="8"/>
        <rFont val="Arial"/>
        <family val="2"/>
      </rPr>
      <t xml:space="preserve"> 
Niet-overgebrachte archieven: Gegevens over archiefbescheiden worden vastgelegd in de metadatavelden van systemen. Kpi 3.2 moet op verschillende niveaus worden beantwoord: 
1) of de gebruikte (postregistratie-, zaak- of documentmanagement)systemen en applicaties beschikken over de vereiste metadatavelden om de hieronder bij kpi 3.2.a.1 t/m 3.2.a.5 geformuleerde vereisten vast te leggen. In dat geval kan worden volstaan met het kijken naar systeemspecificaties;
 2) of de gemeente deze metadatavelden ook gebruikt; en 
3) of deze metadatavelden consequent en kwalitatief goed zijn ingevuld. Voor dit laatste is een uitgebreider onderzoek noodzakelijk (bijvoorbeeld met behulp van een steekproef). Geef aan op welk niveau de kpi is beantwoord. 
Overgebrachte archieven: Voor overgebrachte archieven moeten de metagegevens zijn geborgd door een toegang (inventaris of plaatsingslijst op dossierniveau) per archief en een beheersysteem voor de gehele collectie.</t>
    </r>
  </si>
  <si>
    <t>KPI 6.1.a  Tijdige overbrenging van archiefbescheiden</t>
  </si>
  <si>
    <t>6.1.a</t>
  </si>
  <si>
    <t>KPI 5.1.a  Selectie van archiefbescheiden</t>
  </si>
  <si>
    <t>Lopik</t>
  </si>
  <si>
    <t>Loppersum</t>
  </si>
  <si>
    <t>Losser</t>
  </si>
  <si>
    <t>Maasdonk</t>
  </si>
  <si>
    <t>Maasdriel</t>
  </si>
  <si>
    <t>Van vervreemding [overdracht van eigendom] is sprake wanneer archiefbescheiden worden overgedragen aan een andere organisatie (zorgdrager of niet-overheidsorganisatie). In de meeste gevallen gebeurt dit als gevolg van de uitvoering van nieuwe wetgeving waarin de vervreemding van lopende dossiers/zaken expliciet wordt voorgeschreven. In dat geval is geen machtiging van vervreemding door de minister noodzakelijk.</t>
  </si>
  <si>
    <t xml:space="preserve">Zo ja, heeft de zorgdrager daarvoor tevoren een machtiging van de minister van OCW ontvangen? </t>
  </si>
  <si>
    <t>Aw art. 8</t>
  </si>
  <si>
    <t>Zo nee, waarom niet?</t>
  </si>
  <si>
    <t xml:space="preserve">Zo ja, heeft de zorgdrager de juiste deskundigen geraadpleegd bij de voorbereiding van het besluit tot vervreemding? </t>
  </si>
  <si>
    <t>Ab art. 7</t>
  </si>
  <si>
    <t>Goeree-Overflakkee</t>
  </si>
  <si>
    <t>Molenwaard</t>
  </si>
  <si>
    <t>Uit jurisprudentie (zie Archiefrecht, A7-2) blijkt dat een besluit tot vervanging niet als besluit in de zin van de Awb wordt beschouwd. Uit de toelichting op artikel 8 van het Archiefbesluit 1995 blijkt dat een besluit tot vervreemding eveneens te zien is als een proces-verbaal, een ambtshalve opgemaakt verslag van handelingen, en niet als besluit in de zin van de Awb wordt beschouwd. Daarom kan publicatie achterwege blijven</t>
  </si>
  <si>
    <t xml:space="preserve">6. </t>
  </si>
  <si>
    <t xml:space="preserve">Als u enkel de vragen wilt zien die u moet beantwoorden, dan kunt u een vooringestelde filter gebruiken. In invulsheet NO gaat u naar het bovenste veld in Kolom H. In invulsheet O gaat u naar het bovenste veld in kolom I. Vervolgens klikt u op het pijltje naar beneden en haalt u het vinkje weg bij lege cellen. U ziet dan enkel de vragen die voor u op dat moment van toepassing zijn. 
Wilt u weer alle vragen zien, dan plaats u weer een vinkje bij de lege cellen, onder eerder genoemd pijltje. </t>
  </si>
  <si>
    <t>Niveau</t>
  </si>
  <si>
    <t>Opbouw digitaal informatiebeheer</t>
  </si>
  <si>
    <t xml:space="preserve">Wordt van de vernietigde archiefbescheiden in de verklaring opgenomen op grond van welke categorie(ën) van welke selectielijst deze zijn vernietigd? </t>
  </si>
  <si>
    <t>Wordt aangegeven wanneer, hoe en door wie de vernietiging heeft plaatsgevonden?</t>
  </si>
  <si>
    <t>5.3</t>
  </si>
  <si>
    <t>Vervanging. Besluiten en verklaringen</t>
  </si>
  <si>
    <t>Zo ja, voor welke (categorieën) archiefbescheiden?</t>
  </si>
  <si>
    <t xml:space="preserve"> Is daartoe per geval een besluit tot vervanging genomen? </t>
  </si>
  <si>
    <t>Zijn de originelen na vervanging daadwerkelijk vernietigd?</t>
  </si>
  <si>
    <t>Mensen, kwantitatief tbv beheer</t>
  </si>
  <si>
    <t xml:space="preserve">Een andere insteek bieden kwaliteitscontrolesystemen, waar men gebruik maakt van het principe van drie verdedigingslinies (lines of defence): het implementeren en gebruiken van interne controlesystemen voor kwaliteitscontrole; het onderzoeken van de effectiviteit van die systemen; en het monitoren van het proces door een externe partij.
</t>
  </si>
  <si>
    <t xml:space="preserve">c. </t>
  </si>
  <si>
    <t>Is het interne toezicht op het informatiebeheer geregeld?
 Zo ja, hoe?</t>
  </si>
  <si>
    <t>In hoeverre zijn medewerkers (behandelaars) op de hoogte van de interne informatiebeheervoorschriften?</t>
  </si>
  <si>
    <t>Welke functionarissen/ vakdisciplines zijn bij het interne toezicht betrokken?</t>
  </si>
  <si>
    <t xml:space="preserve">Zo ja, heeft de zorgdrager een verklaring van de vervreemding opgemaakt en het besluit tot vervreemding op de juiste wijze bekend gemaakt? </t>
  </si>
  <si>
    <t>Ab art. 8</t>
  </si>
  <si>
    <t>Zo nee, aan welke eisen niet?</t>
  </si>
  <si>
    <t xml:space="preserve">Zo ja, zijn de plannen betreffende bouw, verbouwing, inrichting of verandering van inrichting van de archiefbewaarplaats goedgekeurd door gedeputeerde staten op basis van art. 33 Aw? </t>
  </si>
  <si>
    <t>Aw. art. 21.1, 31, 33.2 en 34; Ab art. 13; Ar art. 27-41, 47-57 en 59</t>
  </si>
  <si>
    <t>Let op: De Archiefwet wordt per 1 oktober 2012 aangepast aan de nieuwe Wet revitalisering generiek toezicht, waarmee de goedkeuring van GS komt te vervallen.</t>
  </si>
  <si>
    <t xml:space="preserve">Archiefruimten </t>
  </si>
  <si>
    <t xml:space="preserve">Beschikt de gemeente over een of meer archiefruimten waarvan is vastgesteld dat deze aan alle in de Archiefregeling en –besluit genoemde eisen voldoen? </t>
  </si>
  <si>
    <t xml:space="preserve">Door wie is dat vastgesteld? </t>
  </si>
  <si>
    <t xml:space="preserve">En wanneer? 
</t>
  </si>
  <si>
    <t>Zijn er archiefbescheiden extern geplaatst?</t>
  </si>
  <si>
    <t xml:space="preserve"> Zo ja, waar? </t>
  </si>
  <si>
    <t xml:space="preserve">Geef voor elke archiefruimte aan of deze aan de eisen voldoet. </t>
  </si>
  <si>
    <t xml:space="preserve">Gebruikt het college deze archiefruimte(n) t.b.v. de te bewaren op termijn naar de archiefbewaarplaats over te brengen archiefbescheiden? </t>
  </si>
  <si>
    <t>7.4</t>
  </si>
  <si>
    <t>E-depot</t>
  </si>
  <si>
    <t xml:space="preserve">Heeft het college als archiefzorgdrager voor archiefbescheiden die om redenen van bedrijfsvoering niet na 20 jaar overgebracht kunnen worden een machtiging tot opschorting van overbrenging aangevraagd en ontvangen van gedeputeerde staten? </t>
  </si>
  <si>
    <t>Aw art. 13.3-4</t>
  </si>
  <si>
    <t xml:space="preserve">7. </t>
  </si>
  <si>
    <t xml:space="preserve">ARCHIEFBEWAARPLAATSEN, ARCHIEFRUIMTEN EN E-DEPOTS
Hoofdvraag: Zijn de fysieke en digitale bewaaromstandigheden op orde?
</t>
  </si>
  <si>
    <t xml:space="preserve">7.1 </t>
  </si>
  <si>
    <t>Archieforganisatie/kwaliteitszorg/benchmark</t>
  </si>
  <si>
    <t xml:space="preserve">3.2.a. </t>
  </si>
  <si>
    <t>3.2.a.1</t>
  </si>
  <si>
    <t>3.2.a.2</t>
  </si>
  <si>
    <t>3.2.a.3</t>
  </si>
  <si>
    <t>3.2.a.4</t>
  </si>
  <si>
    <t>3.2.a.5</t>
  </si>
  <si>
    <t>3.3.a</t>
  </si>
  <si>
    <t>3.4.a</t>
  </si>
  <si>
    <t>3.5.a</t>
  </si>
  <si>
    <t>3.6.a</t>
  </si>
  <si>
    <t>4.1.a</t>
  </si>
  <si>
    <t>4.2.a</t>
  </si>
  <si>
    <t>4.3.a</t>
  </si>
  <si>
    <t>4.4.a</t>
  </si>
  <si>
    <t>Vorm van taakverwaarlozing op grond van de Archiefwetgeving</t>
  </si>
  <si>
    <t>Wettelijke basis[1]</t>
  </si>
  <si>
    <t>Welke informatie heeft toezichthouder nodig? Waar blijkt dit uit?</t>
  </si>
  <si>
    <t>Kritische Prestatie Indicatoren[2]</t>
  </si>
  <si>
    <t>Mogelijke vorm van ingrijpen</t>
  </si>
  <si>
    <t>I=Indeplaatsstellen</t>
  </si>
  <si>
    <t>S/V=voordragen voor Schorsen/vernietigen van een besluit[3]</t>
  </si>
  <si>
    <t>1a. De Archiefverordening of, bij Wgr-regelingen, de voorziening betreffende de zorg voor de archiefbescheiden[4] ontbreekt en/of is niet gemeld aan GS.</t>
  </si>
  <si>
    <t>AW 30.1, 32.1, 35.1, 37.2 en 40, Politiewet 45.1, 45.8 en Besluit beheer regionale politiekorpsen[5].</t>
  </si>
  <si>
    <t>I</t>
  </si>
  <si>
    <t xml:space="preserve">LOPAI </t>
  </si>
  <si>
    <t>Landelijk Overleg Provinciale Archiefinspecteurs</t>
  </si>
  <si>
    <t>NO</t>
  </si>
  <si>
    <t>Niet overgebrachte archieven</t>
  </si>
  <si>
    <t>Overgebrachte archieven</t>
  </si>
  <si>
    <t>De volgende afkortingen worden gebruikt:</t>
  </si>
  <si>
    <t>S/V van benoemingsbesluit.</t>
  </si>
  <si>
    <t xml:space="preserve">Aw art. 3 en 21.2; Ab art. 12; Ar art. 18 en 23 </t>
  </si>
  <si>
    <t>Ab art. 11</t>
  </si>
  <si>
    <t>Aw art. 5 en 9; Ab art. 2-5</t>
  </si>
  <si>
    <t>Aw art. 3 en 12-13; Ab art. 9.1 en 12</t>
  </si>
  <si>
    <t>Aw art. 21.1, 31, 33.2 en 34; Ab art. 13; Ar art. 27-41, 47-57 en 59</t>
  </si>
  <si>
    <t>Aw art. 21.1; Ab art. 13; Ar art. 27-46, 57 en 59</t>
  </si>
  <si>
    <t xml:space="preserve">Voor het Kwaliteitshandvest van BRAIN, zie http://www.archiefbrain.nl/werk-in-uitvoering.php?subnav=3&amp;pagina_id=57.
</t>
  </si>
  <si>
    <t>Zo ja, werkt de archieforganisatie mee aan de monitor dienstverlening?</t>
  </si>
  <si>
    <t>8.7</t>
  </si>
  <si>
    <t>Regulering digitaal bezoek en gebruik</t>
  </si>
  <si>
    <t>Verordening toezicht archiefbeheer</t>
  </si>
  <si>
    <t xml:space="preserve">Wordt het LOPAI-model gevolgd? </t>
  </si>
  <si>
    <t>4.5.a</t>
  </si>
  <si>
    <t>4.5.b</t>
  </si>
  <si>
    <t>4.5.c</t>
  </si>
  <si>
    <t>4.6.a</t>
  </si>
  <si>
    <t>4.6.b</t>
  </si>
  <si>
    <t>5.3.b</t>
  </si>
  <si>
    <t>5.3.c</t>
  </si>
  <si>
    <t>5.4.a</t>
  </si>
  <si>
    <t>5.4.b.</t>
  </si>
  <si>
    <t>5.4.c</t>
  </si>
  <si>
    <t>5.4.d</t>
  </si>
  <si>
    <t xml:space="preserve">Het gaat hier om structurele achterstanden die binnen de dagelijkse uitvoering van de beheerwerkzaamheden met de normale personeelsbezetting en toegekende middelen niet zijn weg te werken.
Voorbeelden niet-overgebrachte archieven: 
- analoge en digitale dossiervorming in behandelfase; 
- dossierregistratie; 
- beheer (ook materieel) van afgehandelde analoge en digitale dossiers; 
- bijhouden van een actueel, compleet en logisch samenhangend overzicht van de analoge cq. digitale informatie; 
- de (voorbereiding van de) vernietiging van informatie; 
- de (voorbereiding van de) overbrenging van de informatie naar de archiefbewaarplaats.
Voorbeelden overgebrachte archieven: 
- ontsluiting; 
- materiële verzorging,
- aanbrengen van openbaarheidsbeperkingen; 
- beschikbaarstelling aan het publiek; 
- inrichten van – of op andere wijze voorzien in – een beheeromgeving voor digitale informatie (digitaal depot, e-depot).
Let op: particuliere archieven die zijn opgenomen in de bewaarplaats vallen onder het regime van de Archiefwet. Dus ook achterstanden bij de particuliere archieven vermelden.
</t>
  </si>
  <si>
    <t>Wordt er regelmatig mee geoefend, en zo ja, hoe vaak?</t>
  </si>
  <si>
    <t>8. De archieven, ongeacht hun vorm, bevinden zich niet in goede materiële staat conform de Archiefwet- en regelgeving. Ten aanzien van niet vernietigbare (permanent te bewaren) archieven, digitaal of papier, zijn niet zodanige maatregelen getroffen, dat bij het raadplegen na ten minste honderd jaar geen noemenswaardige achteruitgang zal zijn te constateren.</t>
  </si>
  <si>
    <t>Is er door de gemeente een (gemeentelijke of regionale) archiefinstelling aangewezen ten behoeve van de uitvoering van het beheer van de archiefbescheiden in de archiefbewaarplaats?</t>
  </si>
  <si>
    <t>(Aw art. 31)</t>
  </si>
  <si>
    <t>Werkt de archieforganisatie op basis van een kwaliteitszorgsysteem?</t>
  </si>
  <si>
    <t xml:space="preserve">Model DIVA (nu BRAIN) </t>
  </si>
  <si>
    <t>Zo ja, werkt de gemeente met het kwaliteitszorgsysteem van BRAIN of met een alternatief?</t>
  </si>
  <si>
    <t xml:space="preserve">OVERBRENGING VAN ARCHIEFBESCHEIDEN NAAR DE ARCHIEFBEWAARPLAATS
Hoofdvraag: Brengt de gemeente het principe van de Archiefwet 'te bewaren archiefbescheiden na 20 jaar overbrengen, tenzij met redenen omkleed’ correct in de praktijk?
</t>
  </si>
  <si>
    <t>Overbrenging na 20 jaar</t>
  </si>
  <si>
    <t>Zijn alle te bewaren archiefbescheiden van de gemeente, ouder dan 20 jaar, overgebracht naar de daarvoor aangewezen openbare archiefbewaarplaats? (Nee zonder reden is taakverwaarlozing)</t>
  </si>
  <si>
    <t>Zo nee, welke archiefbescheiden zijn niet overgebracht?</t>
  </si>
  <si>
    <t>Is er een overzicht van deze archiefbescheiden?</t>
  </si>
  <si>
    <t xml:space="preserve">TERBESCHIKKINGSTELLING VAN NAAR ARCHIEFBEWAARPLAATS OVERGEBRACHTE ARCHIEFBESCHEIDEN
Hoofdvraag: Voldoet de gemeente in de praktijk aan de openbaarheidseisen van de Archiefwet?
</t>
  </si>
  <si>
    <t>8.1</t>
  </si>
  <si>
    <t xml:space="preserve">Heeft de gemeente de wachttijd voor de inzage van stukken opgenomen in een Handvest Dienstverlening? </t>
  </si>
  <si>
    <t>5.1.b.</t>
  </si>
  <si>
    <t>5.1.a</t>
  </si>
  <si>
    <t xml:space="preserve">5.1.c </t>
  </si>
  <si>
    <t xml:space="preserve">5.2.a </t>
  </si>
  <si>
    <t xml:space="preserve">5.2.b </t>
  </si>
  <si>
    <t>5.3.d</t>
  </si>
  <si>
    <t>6.1.b</t>
  </si>
  <si>
    <t>6.1.c.</t>
  </si>
  <si>
    <t xml:space="preserve">Zijn de in de archiefbewaarplaats berustende archiefbescheiden berustende archiefbescheiden voor eenieder kosteloos te raadplegen? </t>
  </si>
  <si>
    <t>Is deze medegedeeld aan Gedeputeerde Staten?</t>
  </si>
  <si>
    <t>1.- de organisatie van het informatiebeheer (strategisch, tactisch en operationeel) in relatie tot (het informatiebeleid van) de totale organisatie, haar werkprocessen, en (externe) ontwikkelingen die het informatiebeheer raken;</t>
  </si>
  <si>
    <t>2 - de periodieke toetsing van de stand van zaken van het informatiebeheer en verbeterplannen</t>
  </si>
  <si>
    <t>3 - het beleggen en vastleggen van bevoegdheden inclusief (onder)mandatering, verantwoordelijkheden en taken op het terrein van informatiebeheer</t>
  </si>
  <si>
    <t>4 - vastgelegde procedures voor informatiebeheer, zoals voor documentenbehandeling, dossiervorming, en vernietiging of overbrenging</t>
  </si>
  <si>
    <t>De meeste gemeenten beschikken over één archiefverordening waarin 1.1 en 1.2 beide zijn opgenomen.
 Geactualiseerd betekent dat relevante wetgeving in de Archiefverordening is verwerkt.
 Voor gemeenten houdt dit in dat in ieder geval de Wet Dualisering gemeentelijke medebewindsbevoegdheden (2006) moet zijn verwerkt.</t>
  </si>
  <si>
    <t>ja</t>
  </si>
  <si>
    <t>Als het antwoord ‘ja’ is: wanneer is de archiefverordening vastgesteld?
 Besteedt deze aandacht aan (het zorgdragen voor):</t>
  </si>
  <si>
    <t>nvt</t>
  </si>
  <si>
    <t>5.3.a</t>
  </si>
  <si>
    <t xml:space="preserve">ja </t>
  </si>
  <si>
    <t>Als het antwoord ‘ja’ is: wanneer is de archiefverordening vastgesteld?
 Besteedt deze aandacht aan:</t>
  </si>
  <si>
    <t>TVW IPO</t>
  </si>
  <si>
    <t>Als het antwoord ‘ja’ is: wanneer is het besluit vastgesteld? 
Besteedt dit besluit aandacht aan:</t>
  </si>
  <si>
    <t xml:space="preserve">9. De archieven, ongeacht hun vorm, zijn niet geordend en toegankelijk conform de Archiefwet- en regelgeving. </t>
  </si>
  <si>
    <t>AW 1, 3 en 21, AB 12, Archiefregeling hoofdstuk 3.</t>
  </si>
  <si>
    <t>3.1, 3.2 en 3.3</t>
  </si>
  <si>
    <t>4.2 t/m 4.6</t>
  </si>
  <si>
    <t>10. De authenticiteit en/of context van de archiefbescheiden is onvoldoende gewaarborgd; een samenhangend overzicht van archiefbescheiden, ongeacht hun vorm, ontbreekt; een metadataschema conform de Archiefregeling ontbreekt.</t>
  </si>
  <si>
    <t>Archiefregeling 17 t/ m 19, 23 en 24.</t>
  </si>
  <si>
    <t>Zijn er aanmerkingen geweest vanuit de externe provinciale toezichthouders?</t>
  </si>
  <si>
    <t>10.3</t>
  </si>
  <si>
    <t>Mensen, kwalitatief tbv beheer</t>
  </si>
  <si>
    <t>17. Archiefbescheiden zijn uitgeleend in strijd met het bepaalde in Archiefwet- en regelgeving.</t>
  </si>
  <si>
    <t>AW 3, 18 en 19</t>
  </si>
  <si>
    <r>
      <t xml:space="preserve">Ar art. 17 en 19; 
</t>
    </r>
    <r>
      <rPr>
        <i/>
        <sz val="10"/>
        <color indexed="8"/>
        <rFont val="Arial"/>
        <family val="2"/>
      </rPr>
      <t>NEN-ISO 23081-1:2006 en NEN-ISO 23081-2:2007</t>
    </r>
    <r>
      <rPr>
        <i/>
        <sz val="10"/>
        <color indexed="8"/>
        <rFont val="Arial"/>
        <family val="2"/>
      </rPr>
      <t/>
    </r>
  </si>
  <si>
    <t>5a. Een in gebruik zijnde archiefbewaarplaats of archiefbewaarplaatsen voldoet/voldoen niet aan wettelijke normen.</t>
  </si>
  <si>
    <t xml:space="preserve">AW 21, AB 13, Archiefregeling hoofdstukken 4 t/m 7 en art. 59, AB 13, Archiefregeling hoofdst 4 t/m 7 en art. 59 </t>
  </si>
  <si>
    <t>AW 15, 18.6 en 19</t>
  </si>
  <si>
    <t>14. De vervanging van archiefbescheiden door reproducties, onder vernietiging van het origineel, is onjuist en/of onvolledig gebeurd. Archieven die niet als te vernietigen zijn aangemerkt (dus permanent te bewaren archieven) zijn vervangen zonder machtiging van gedeputeerde staten. Er is geen verklaring van vervanging opgesteld.</t>
  </si>
  <si>
    <t>AW 7, AB 6 en 8, provinciale beleidsregels vervanging 2008/2009[8].</t>
  </si>
  <si>
    <t xml:space="preserve">Treft het college als archiefzorgdrager voorzieningen omtrent de archiefbescheiden bij opheffing, samenvoeging, splitsing of overdracht van taken aan een ander (tijdelijk) overheidsorgaan?
 Zo ja, welke? </t>
  </si>
  <si>
    <t xml:space="preserve">(Juridische) voorzieningen die de zorgdrager zou moeten treffen zijn het opstellen van een akte van terbeschikkingstelling, of een verklaring van overbrenging dan wel vervreemding. 
Daarnaast moet de gemeentelijke organisatie zorgen voor het afsluiten van archieven en de (voorbereiding van) terbeschikkingstelling, overbrenging of vervreemding.
</t>
  </si>
  <si>
    <t xml:space="preserve">Gemeenschappelijke regelingen </t>
  </si>
  <si>
    <t>AW art. 40</t>
  </si>
  <si>
    <t xml:space="preserve">Uit jurisprudentie (zie Archiefrecht, A7-2) blijkt dat een dergelijk besluit niet als besluit in de zin van de Awb wordt beschouwd. Op grond daarvan zou publicatie achterwege kunnen blijven. </t>
  </si>
  <si>
    <t>Past de gemeente vervanging toe [b.v. het vervangen van papieren archiefbescheiden door digitale reproducties of omgekeerd waarna de vervangen bescheiden worden vernietigd]?</t>
  </si>
  <si>
    <t xml:space="preserve">x </t>
  </si>
  <si>
    <t xml:space="preserve">Zie voor de Pilot Benchmarking van BRAIN:  http://www.archiefbrain.nl/werk-in-uitvoering.php?subnav=3&amp;pagina_id=57.  </t>
  </si>
  <si>
    <t>Zie https://veilig-erfgoed.nl/onderwerpen/dice-incidentenregistratie voor deelname aan de landelijke Database Incidenten Cultureel Erfgoed (DICE). Via de website is een registratieformulier op te vragen dat ook als lokaal model gebruikt kan worden. Voor achtergrondinformatie zie ook www.kvce.nl</t>
  </si>
  <si>
    <t xml:space="preserve">Let op: aan de serverruimte moeten ook eisen gesteld worden. Zie de checklist voor de bouw en inrichting van een serverruimte. </t>
  </si>
  <si>
    <t>http://www.gemeentearchief.rotterdam.nl/informatiebeheer/instrumenten</t>
  </si>
  <si>
    <t xml:space="preserve">Bij de beschrijving van de reikwijdte van het vervangingsproces moet ook worden vermeld of het gaat om retrospectieve vervanging, dat wil zeggen vervanging van archiefbescheiden die zijn gevormd voorafgaand aan het besluit, of om routinematige vervanging, dat wil zeggen vervanging van archiefbescheiden door digitale reproducties als onderdeel van de digitalisering van de gehele informatiehuishouding.
</t>
  </si>
  <si>
    <t xml:space="preserve">Het Besluit Informatiebeheer is niet wettelijk verplicht. Wanneer een Besluit aanwezig is, moet dit wel geactualiseerd zijn.
Een gemeente kan kiezen voor aparte besluiten voor het beheer van de archiefbewaarplaats en het beheer van de niet-overgebrachte archiefbescheiden in plaats van één Besluit Informatiebeheer. 
</t>
  </si>
  <si>
    <t xml:space="preserve">Wijziging Overheidstaken </t>
  </si>
  <si>
    <t>AW art. 4</t>
  </si>
  <si>
    <t>Horst aan de Maas</t>
  </si>
  <si>
    <t>Houten</t>
  </si>
  <si>
    <t>Werkt de gemeente op basis van het Referentiekader Opbouw Digitaal Informatiebeheer (RODIN)?</t>
  </si>
  <si>
    <t>gemeenten</t>
  </si>
  <si>
    <t>1.</t>
  </si>
  <si>
    <t>Onder ‘aanvullende’ metagegevens verstaat de archiefwetgeving technische metadata, die worden gebruikt om informatiedragers te beschrijven, bijvoorbeeld verwijzingen naar de hard- en softwareomgeving waarop/waarin de informatie is ontstaan, opslagformaten, compressiegegevens en gegevens omtrent de digitale handtekening. Systemen leggen dergelijke technische metadata doorgaans automatisch vast.
Op dit moment genereren de bestaande e-depots bij overbrenging van digitale archiefbescheiden zélf technische metadata waardoor minder waarde wordt gehecht aan het vastleggen van technische metadata door de archiefvormer.
Voor zover technische metadata wel worden vastgelegd, moeten ze zijn opgenomen in het metagegevensschema (zie KPI 3.2).</t>
  </si>
  <si>
    <t>4.4</t>
  </si>
  <si>
    <t>Opslagformaten</t>
  </si>
  <si>
    <t xml:space="preserve">Het gaat hier om het op afstand zetten van de uitvoering van taken in gemeenschappelijke regelingen (GR). Dit kan alleen door middel van mandaat. Het college blijft dan archiefzorgdrager. [Wanneer een gemeente taken of bevoegdheden op basis van delegatie onderbrengt in een GR, is sprake van de overdracht van taken zoals bedoeld in KPI 1.4. Het college is dan niet langer archiefzorgdrager.] 
Als medeoprichter van een GR is het college verantwoordelijk voor opname van een archiefparagraaf in de GR-tekst waarin tenminste de bestuurlijke verantwoordelijkheid wordt belegd voor het GR-archief. 
Als zorgdrager moet het college regels stellen aan creatie en beheer van gemeentelijke archiefbescheiden bij de GR, bijvoorbeeld door middel van dienstverleningsovereenkomsten.
Sinds de invoering van de Aw 1995 zijn andere samenwerkings-verbanden in zwang gekomen waarover de wet niets zegt. Het is echter verstandig bij deze KPI ook te kijken naar het op afstand zetten van de uitvoering van taken in overheidsstichtingen en -NV’s en in publiek-private samenwerkingsverbanden (BV, NV, VOF). 
</t>
  </si>
  <si>
    <t xml:space="preserve">b. </t>
  </si>
  <si>
    <t xml:space="preserve">Op te vragen bij de gemeentejurist of afdeling juridische zaken van de gemeente. Het register is openbaar.
</t>
  </si>
  <si>
    <t>Huizen</t>
  </si>
  <si>
    <t>Hulst</t>
  </si>
  <si>
    <t>IJsselstein</t>
  </si>
  <si>
    <t>Kaag en Braassem</t>
  </si>
  <si>
    <t>Kampen</t>
  </si>
  <si>
    <t>Kapelle</t>
  </si>
  <si>
    <t xml:space="preserve">- Besluit tot openbaarheidsbeperkingen inclusief het ter beschikking stellen van reproducties vanwege de materiële staat der archiefbescheiden, en </t>
  </si>
  <si>
    <t xml:space="preserve"> Zijn de informatieverwerkende medewerkers niet zijnde informatiebeheerspecialisten voldoende op de hoogte van de interne richtlijnen op informatiebeheergebied om een goed informatiebeheer te kunnen garanderen? 
NB er zijn kengetallen nodig om te kunnen bepalen of de personeelsinzet voldoende is om het totaal aan beheerwerkzaamheden te verrichten.</t>
  </si>
  <si>
    <t>Zijn er achterstanden in de wettelijk verplichte werkzaamheden?</t>
  </si>
  <si>
    <t>- wat is de omvang van deze achterstanden fysiek (aantal m of MB, GB, TB)?</t>
  </si>
  <si>
    <t>- en in geschat aantal arbeidsuren om deze weg te werken?</t>
  </si>
  <si>
    <t>- waarom zijn deze achterstanden ontstaan?</t>
  </si>
  <si>
    <t>2.3.a</t>
  </si>
  <si>
    <t>Systeem 3:</t>
  </si>
  <si>
    <t>Systeem 4:</t>
  </si>
  <si>
    <t xml:space="preserve">Systeem 1:  (applicatie a.) </t>
  </si>
  <si>
    <r>
      <t xml:space="preserve">Systeem 2: </t>
    </r>
    <r>
      <rPr>
        <b/>
        <sz val="10"/>
        <color indexed="12"/>
        <rFont val="Arial"/>
        <family val="2"/>
      </rPr>
      <t/>
    </r>
  </si>
  <si>
    <t>3.2.a</t>
  </si>
  <si>
    <t>Het vastleggen van de metagegevens inhoud, structuur en verschijningsvorm is al aan de orde gekomen in KPI 3.2.A.1. In een digitale omgeving moet daarnaast ook het ‘gedrag’ worden vastgelegd. Het gaat vooral om informatieobjecten waarvan de functionaliteiten niet vanzelf bewaard blijven bij een conversie of migratie (zoals 3D-bestanden, rekenbladen, afbeeldingen, audio- en videobestanden en websites). De gemeente moet dus weten welke afwijkende informatieobjecten in de organisatie gebruikt worden en kiezen voor opslag in gestandaardiseerde open formaten die functionele eisen/gedrag behouden. Dit zou onderdeel moeten uitmaken van de in KPI 3.6 bedoelde bewaarstrategie.</t>
  </si>
  <si>
    <t xml:space="preserve">4.3 </t>
  </si>
  <si>
    <t xml:space="preserve">Aanvullende metagegevens </t>
  </si>
  <si>
    <t>Zijn er aanvullende metagegevens ontworpen en geïmplementeerd? (zie ook 3.2)</t>
  </si>
  <si>
    <t>Ar art. 24</t>
  </si>
  <si>
    <t>Zo ja: welke?</t>
  </si>
  <si>
    <t xml:space="preserve">Waarborgt het archiveringssysteem de toegankelijke staat van (te bewaren) archiefbescheiden zodanig dat elk van de archiefbescheiden binnen een redelijke termijn kan worden gevonden en leesbaar of waarneembaar te maken is? </t>
  </si>
  <si>
    <t>Aw art. 3 en 21.2; Ab art. 12; Ar art. 20</t>
  </si>
  <si>
    <t xml:space="preserve">Het archiveringssysteem moet minimaal doorzoekbaar zijn met behulp van een van de onder 3.2.A.1, 3.2.A.2 en 3.2.A.3 genoemde metagegevens.
Wat als redelijke termijn beschouwd kan worden, hangt mede af van het werkproces. Bij een audit van de BAG wordt bijvoorbeeld 10% van de steekproef van op te vragen brondocumenten pas aan het begin van de auditdag bekend gemaakt (zie auditprotocol BAG, pag. 40-41, op </t>
  </si>
  <si>
    <t>Zijn er medewerkers in opleiding?</t>
  </si>
  <si>
    <t>- zullen zonder ingrijpen deze achterstanden nog groeien?</t>
  </si>
  <si>
    <t>- is het wegwerken van de achterstanden in een planning opgenomen?</t>
  </si>
  <si>
    <t>- zo ja, op welke termijn worden de werkzaamheden opgepakt en afgerond?</t>
  </si>
  <si>
    <t>Beheerders van archiefbewaarplaatsen vermelden hier hoe groot het percentage voor het publiek ontsloten/niet-ontsloten archieven is, gelet op het geheel aan archiefbescheiden en het percentage materieel goed/nog niet goed verzorgde archieven.</t>
  </si>
  <si>
    <r>
      <t>Beschikt de gemeente over een actueel, compleet en logisch samenhangend overzicht van (te bewaren) archiefbescheiden, geordend overeenkomstig de ten tijde van de vorming van het archief daarvoor geldende ordeningsstructuur?</t>
    </r>
    <r>
      <rPr>
        <sz val="10"/>
        <color indexed="12"/>
        <rFont val="Arial"/>
        <family val="2"/>
      </rPr>
      <t xml:space="preserve"> </t>
    </r>
  </si>
  <si>
    <t xml:space="preserve">Heeft het college als archiefzorgdrager ervoor gezorgd dat van elk der ontvangen of opgemaakte (te bewaren) archiefbescheiden met behulp van metagegevens(schema) kan worden vastgesteld:   </t>
  </si>
  <si>
    <t xml:space="preserve">Selecteert het college als archiefzorgdrager de gemeentelijke archiefbescheiden?  </t>
  </si>
  <si>
    <t>Beverwijk</t>
  </si>
  <si>
    <t>het Bildt</t>
  </si>
  <si>
    <t>De Bilt</t>
  </si>
  <si>
    <t>Binnenmaas</t>
  </si>
  <si>
    <t>Bladel</t>
  </si>
  <si>
    <t>Blaricum</t>
  </si>
  <si>
    <t>Bloemendaal</t>
  </si>
  <si>
    <t>Boarnsterhim</t>
  </si>
  <si>
    <t>Bodegraven-Reeuwijk</t>
  </si>
  <si>
    <t>Boekel</t>
  </si>
  <si>
    <t>Ten Boer</t>
  </si>
  <si>
    <t>Borger-Odoorn</t>
  </si>
  <si>
    <t>8. Ter beschikking stelling van naar archiefbewaarplaats overgebrachte archiefbescheiden</t>
  </si>
  <si>
    <t>KPI niet overgebrachten archiefbescheiden</t>
  </si>
  <si>
    <t xml:space="preserve">Worden opslagformaten gebruikt die aan een open standaard voldoen, tenzij dit redelijkerwijs niet kan worden verwacht? </t>
  </si>
  <si>
    <t>Ar at. 26.1</t>
  </si>
  <si>
    <t>Wanneer het om blijvend te bewaren bescheiden gaat, komen de volgende aspecten van de vervanging in het besluit aan de orde:</t>
  </si>
  <si>
    <t>de reikwijdte van het vervangingsproces, waartoe in elk geval worden gerekend een opgave van de organisatieonderdelen en de categorieën archiefbescheiden waarvoor het vervangingsproces geldt;</t>
  </si>
  <si>
    <t>de inrichting van de apparatuur waarmee wordt vervangen, de gekozen instellingen en de randapparatuur;</t>
  </si>
  <si>
    <t>voor zover van toepassing de software en de gekozen instellingen;</t>
  </si>
  <si>
    <t>Zijn er maatregelen getroffen in het kader van faillissement, beslaglegging of inbeslagname bij betrokken private partijen?</t>
  </si>
  <si>
    <t>1.1</t>
  </si>
  <si>
    <t>x</t>
  </si>
  <si>
    <t>O</t>
  </si>
  <si>
    <t>1.2</t>
  </si>
  <si>
    <t xml:space="preserve"> http://nl.wikipedia.org/wiki/Datacompressie en </t>
  </si>
  <si>
    <t>Aw art. 7; Ab art. 6.1</t>
  </si>
  <si>
    <t>Ab art. 6.1; BW art. 2:10, lid 4.</t>
  </si>
  <si>
    <t>Ab art. 6.2 en 8; Ar art. 26b</t>
  </si>
  <si>
    <t xml:space="preserve">Per 1 januari 2013 hoeft geen machtiging meer van gedeputeerde staten verkregen te worden. </t>
  </si>
  <si>
    <t>Bij de voorbereiding van een besluit tot vervreemding moeten tenminste worden betrokken: een door de zorgdrager aangewezen persoon binnen de gemeentelijke organisatie die verantwoordelijk is voor de informatiehuishouding en de gemeentearchivaris, mits deze is benoemd. Zij vormen samen het Strategisch Informatieoverleg (SIO) als bedoeld in de Nota van Toelichting bij het gewijzigde Archiefbesluit</t>
  </si>
  <si>
    <t>2. Interne kwaliteit en toezicht</t>
  </si>
  <si>
    <t>Borne</t>
  </si>
  <si>
    <t>Borsele</t>
  </si>
  <si>
    <t>Boskoop</t>
  </si>
  <si>
    <t>Boxmeer</t>
  </si>
  <si>
    <t>Boxtel</t>
  </si>
  <si>
    <t>Breda</t>
  </si>
  <si>
    <t>Brielle</t>
  </si>
  <si>
    <t>Bronckhorst</t>
  </si>
  <si>
    <t>Brummen</t>
  </si>
  <si>
    <t>Brunssum</t>
  </si>
  <si>
    <t>Bunnik</t>
  </si>
  <si>
    <t>Bunschoten</t>
  </si>
  <si>
    <t>Buren</t>
  </si>
  <si>
    <t>Bussum</t>
  </si>
  <si>
    <t>Capelle aan den IJssel</t>
  </si>
  <si>
    <t>Castricum</t>
  </si>
  <si>
    <t>Coevorden</t>
  </si>
  <si>
    <t>Cranendonck</t>
  </si>
  <si>
    <t>Cromstrijen</t>
  </si>
  <si>
    <t>Cuijk</t>
  </si>
  <si>
    <t>Culemborg</t>
  </si>
  <si>
    <t>Dalfsen</t>
  </si>
  <si>
    <t>Dantumadiel</t>
  </si>
  <si>
    <t>Delft</t>
  </si>
  <si>
    <t>Delfzijl</t>
  </si>
  <si>
    <t>Deurne</t>
  </si>
  <si>
    <t>Deventer</t>
  </si>
  <si>
    <t>Diemen</t>
  </si>
  <si>
    <t>Dinkelland</t>
  </si>
  <si>
    <t>Doesburg</t>
  </si>
  <si>
    <t>Doetinchem</t>
  </si>
  <si>
    <t>Dongen</t>
  </si>
  <si>
    <t>Dongeradeel</t>
  </si>
  <si>
    <t>Dordrecht</t>
  </si>
  <si>
    <t>Drechterland</t>
  </si>
  <si>
    <t>Drimmelen</t>
  </si>
  <si>
    <t>Dronten</t>
  </si>
  <si>
    <t>Druten</t>
  </si>
  <si>
    <t>Duiven</t>
  </si>
  <si>
    <t>Echt-Susteren</t>
  </si>
  <si>
    <t>Edam-Volendam</t>
  </si>
  <si>
    <t>Ede</t>
  </si>
  <si>
    <t>Eemnes</t>
  </si>
  <si>
    <t>Eemsmond</t>
  </si>
  <si>
    <t>Eersel</t>
  </si>
  <si>
    <t>Eijsden-Margraten</t>
  </si>
  <si>
    <t>Eindhoven</t>
  </si>
  <si>
    <t>Elburg</t>
  </si>
  <si>
    <t>Emmen</t>
  </si>
  <si>
    <t>Enkhuizen</t>
  </si>
  <si>
    <t>Enschede</t>
  </si>
  <si>
    <t>Epe</t>
  </si>
  <si>
    <t>Ermelo</t>
  </si>
  <si>
    <t>Etten-Leur</t>
  </si>
  <si>
    <t>Ferwerderadiel</t>
  </si>
  <si>
    <t xml:space="preserve">voor het Kwaliteitshandvest.
Let op: Een archieforganisatie moet daarnaast, net als een gemeente, beschikken over een kwaliteitssysteem voor het beheer van archiefbescheiden (zie KPI 2.1 op basis van Ar art. 16). 
</t>
  </si>
  <si>
    <t xml:space="preserve">Op dit document zijn de volgende creative commons van toepassing: </t>
  </si>
  <si>
    <t xml:space="preserve">Voor meer informatie zie: </t>
  </si>
  <si>
    <t xml:space="preserve">http://creativecommons.org/licenses/by-nc-sa/3.0/nl/ </t>
  </si>
  <si>
    <t>Naamsvermelding- Niet Commercieel - Gelijk delen 3.0 Nederland</t>
  </si>
  <si>
    <t>DIGITALE ARCHIEFBESCHEIDEN in het bijzonder
Hoofdvraag: Werkt de gemeente inzake digitale archiefbescheiden systematisch aan digitaal informatiebeheer en voldoet ze aan de specifieke wettelijke voorschriften?</t>
  </si>
  <si>
    <t>4.1</t>
  </si>
  <si>
    <t xml:space="preserve">Is er vastgesteld beleid ten aanzien van het beheer van digitale archiefbescheiden (‘digitale beheeromgeving’)? 
</t>
  </si>
  <si>
    <t>Als de gemeente niet op basis van het Referentiekader Opbouw Digitaal Informatiebeheer werkt: is de gemeente hiermee bekend of gebruikt ze een alternatief?</t>
  </si>
  <si>
    <t>Franekeradeel</t>
  </si>
  <si>
    <t>Gaasterlân-Sleat</t>
  </si>
  <si>
    <t>Geertruidenberg</t>
  </si>
  <si>
    <t>Geldermalsen</t>
  </si>
  <si>
    <t>Geldrop-Mierlo</t>
  </si>
  <si>
    <t>Gemert-Bakel</t>
  </si>
  <si>
    <t>Gennep</t>
  </si>
  <si>
    <t>Giessenlanden</t>
  </si>
  <si>
    <t>Gilze en Rijen</t>
  </si>
  <si>
    <t>Goes</t>
  </si>
  <si>
    <t>Goirle</t>
  </si>
  <si>
    <t>Gorinchem</t>
  </si>
  <si>
    <t>Gouda</t>
  </si>
  <si>
    <t>Is van archiefbescheiden vastgelegd dat ze in een bepaalde vorm (analoog/digitaal) als origineel worden beschouwd? Indien van toepassing met verwijzing naar de vindplaats van het origineel?</t>
  </si>
  <si>
    <t>Is de besturingsprogrammatuur of toepassingsprogrammatuur inzake de archiefbescheiden vastgelegd</t>
  </si>
  <si>
    <t>6. Overbrenging van archiefbescheiden naar de archiefbewaarplaats</t>
  </si>
  <si>
    <t>7.Archiefbewaarplaatsen, archiefruimten en e-depots</t>
  </si>
  <si>
    <t>9. Rampen, calamiteiten en veiligheid</t>
  </si>
  <si>
    <t>Neemt de gemeente in samenwerkingsovereenkomsten met private partijen bepalingen op over het archiefbeheer?</t>
  </si>
  <si>
    <t>Houdt de zorgdrager een register bij van gemeenschappelijke regelingen?</t>
  </si>
  <si>
    <t>Bevat het register per gemeenschappelijke regeling in ieder geval:</t>
  </si>
  <si>
    <t>1.6</t>
  </si>
  <si>
    <t>Mandaatregeling archiefzorg</t>
  </si>
  <si>
    <t>Beschikt de gemeente over een vastgestelde mandaatregeling bedoeld om namens de zorgdrager besluiten te nemen, niet zijnde regelgeving/het stellen van regels?</t>
  </si>
  <si>
    <t>Awb Titel 10.1</t>
  </si>
  <si>
    <t>Bijvoorbeeld voor de vervanging van archiefbescheiden.</t>
  </si>
  <si>
    <t>Zo ja, voldoet deze aan de wettelijke voorschriften voor dergelijke regelingen?</t>
  </si>
  <si>
    <t>Houdt de gemeente zich daaraan, d.w.z. worden de diverse bevoegdheden uitgeoefend door de ter zake bevoegde ambtenaren?</t>
  </si>
  <si>
    <t>1.7</t>
  </si>
  <si>
    <t>De brochure van RODIN is te vinden op de site van de LOPAI (http://www.lopai.nl/pdf/Brochure_RODIN_dubbelzijdig.pdf).</t>
  </si>
  <si>
    <t>Let op: het gebruik van RODIN is geen wettelijke verplichting.</t>
  </si>
  <si>
    <t>4.2</t>
  </si>
  <si>
    <t>Functionele eisen</t>
  </si>
  <si>
    <t>Aw art. 14, 17 en 19</t>
  </si>
  <si>
    <t>Gebruik van compressietechniek is alleen toegestaan voor zover verlies van informatie geen invloed heeft op de in de in de Archiefregeling gestelde eisen voor toegankelijke en geordende staat. Het meest wenselijke is als de compressie verliesvrij ongedaan kan worden gemaakt (lossless compressie).</t>
  </si>
  <si>
    <t xml:space="preserve">En zijn deze voorzieningen voldoende beveiligd tegen inbreuk door derden? </t>
  </si>
  <si>
    <t>Aw art. 15, 15a en 16; Ab art 9.3 en 10</t>
  </si>
  <si>
    <t>Graft-De Rijp</t>
  </si>
  <si>
    <t>Grave</t>
  </si>
  <si>
    <t>'s-Gravenhage</t>
  </si>
  <si>
    <t>Groesbeek</t>
  </si>
  <si>
    <t>Groningen</t>
  </si>
  <si>
    <t>Grootegast</t>
  </si>
  <si>
    <t>Gulpen-Wittem</t>
  </si>
  <si>
    <t>Haaksbergen</t>
  </si>
  <si>
    <t>Haaren</t>
  </si>
  <si>
    <t>Haarlem</t>
  </si>
  <si>
    <t>Haarlemmerliede en Spaarnwoude</t>
  </si>
  <si>
    <t>Haarlemmermeer</t>
  </si>
  <si>
    <t>Halderberge</t>
  </si>
  <si>
    <t>Hardenberg</t>
  </si>
  <si>
    <t>Harderwijk</t>
  </si>
  <si>
    <t>Hardinxveld-Giessendam</t>
  </si>
  <si>
    <t>Haren</t>
  </si>
  <si>
    <t>Harlingen</t>
  </si>
  <si>
    <t>Hattem</t>
  </si>
  <si>
    <t>Heemskerk</t>
  </si>
  <si>
    <t>Heemstede</t>
  </si>
  <si>
    <t>Heerde</t>
  </si>
  <si>
    <t>Heerenveen</t>
  </si>
  <si>
    <t>Heerhugowaard</t>
  </si>
  <si>
    <t>Heerlen</t>
  </si>
  <si>
    <t>Heeze-Leende</t>
  </si>
  <si>
    <t>Heiloo</t>
  </si>
  <si>
    <t>Den Helder</t>
  </si>
  <si>
    <t>Hellendoorn</t>
  </si>
  <si>
    <t>Hellevoetsluis</t>
  </si>
  <si>
    <t>Helmond</t>
  </si>
  <si>
    <t>Hendrik-Ido-Ambacht</t>
  </si>
  <si>
    <t>Hengelo</t>
  </si>
  <si>
    <t>'s-Hertogenbosch</t>
  </si>
  <si>
    <t>Heumen</t>
  </si>
  <si>
    <t>Heusden</t>
  </si>
  <si>
    <t>Hillegom</t>
  </si>
  <si>
    <t>Hilvarenbeek</t>
  </si>
  <si>
    <t>Hilversum</t>
  </si>
  <si>
    <t>Hof van Twente</t>
  </si>
  <si>
    <t>Hollands Kroon</t>
  </si>
  <si>
    <t>Hoogeveen</t>
  </si>
  <si>
    <t>Hoogezand-Sappemeer</t>
  </si>
  <si>
    <t>Hoorn</t>
  </si>
  <si>
    <t>1.3.b</t>
  </si>
  <si>
    <t>Katwijk</t>
  </si>
  <si>
    <t>Kerkrade</t>
  </si>
  <si>
    <t>Koggenland</t>
  </si>
  <si>
    <t>Kollumerland en Nieuwkruisland</t>
  </si>
  <si>
    <t>Arnoud Glaudemans, Archiefinspecteur streekarchief Gooi en Vechtstreek</t>
  </si>
  <si>
    <t>Annemieke Adema, Archiefinspecteur Westfries Archief</t>
  </si>
  <si>
    <t>Onze dank vanwege alle input gaat uit naar:</t>
  </si>
  <si>
    <t>Herman Bongenaar, archiefinspecteur Gemeentearchief Zaanstad</t>
  </si>
  <si>
    <t>De leden van de BRAIN kwaliteitsgroep sectie Inspectie.</t>
  </si>
  <si>
    <t>Alle andere archiefinspecteurs die input hebben geleverd voor deze en de vorige versie. Verbeteringen en aanvullingen zijn nog steeds welkom!</t>
  </si>
  <si>
    <t>aantal</t>
  </si>
  <si>
    <t xml:space="preserve">Zijn de functionele eisen qua inhoud, structuur, verschijningsvorm en gedrag i.v.m. authenticiteit van de digitale archiefbescheiden vastgesteld en geïmplementeerd? </t>
  </si>
  <si>
    <t>Ar art. 17, 21 en 22</t>
  </si>
  <si>
    <t xml:space="preserve">Qua inhoud? </t>
  </si>
  <si>
    <t>Qua structuur?</t>
  </si>
  <si>
    <t>Qua verschijning?</t>
  </si>
  <si>
    <t xml:space="preserve">Qua gedrag? </t>
  </si>
  <si>
    <t>Gemcodel</t>
  </si>
  <si>
    <t>Gemcode</t>
  </si>
  <si>
    <t>Aa en Hunze</t>
  </si>
  <si>
    <t>Aalburg</t>
  </si>
  <si>
    <t>Aalsmeer</t>
  </si>
  <si>
    <t>Aalten</t>
  </si>
  <si>
    <t>Achtkarspelen</t>
  </si>
  <si>
    <t>Alblasserdam</t>
  </si>
  <si>
    <t>Albrandswaard</t>
  </si>
  <si>
    <t>Alkmaar</t>
  </si>
  <si>
    <t>Almelo</t>
  </si>
  <si>
    <t>Almere</t>
  </si>
  <si>
    <t>Alphen aan den Rijn</t>
  </si>
  <si>
    <t>Alphen-Chaam</t>
  </si>
  <si>
    <t>Ameland</t>
  </si>
  <si>
    <t>Amersfoort</t>
  </si>
  <si>
    <t>Amstelveen</t>
  </si>
  <si>
    <t>Amsterdam</t>
  </si>
  <si>
    <t>- van welke aard zijn de achterstanden? Zie de voorbeelden in de toelichting.</t>
  </si>
  <si>
    <t>Gebruik voor het invullen van de omvang meters en TB sheet "meterTB-NO".</t>
  </si>
  <si>
    <t>deels</t>
  </si>
  <si>
    <t>nee TVW</t>
  </si>
  <si>
    <t>%</t>
  </si>
  <si>
    <t>nee, geen TVW</t>
  </si>
  <si>
    <t xml:space="preserve">In beginsel zijn archiefbescheiden na uiterlijk 20 jaar openbaar: heeft het college als archiefzorgdrager de beperking van de openbaarheid van bepaalde archiefbescheiden na overbrenigng jaar afdoende gemotiveerd gelet op artikel 15.1 van de Archiefwet? De beperkingscriteria zijn: eerbiediging persoonlijke levenssfeer; belang van de Staat of zijn bondgenoten; voorkomen van onevenredige bevoor- of benadeling van betrokken natuurlijke of rechtspersonen dan wel van derden. </t>
  </si>
  <si>
    <t>Apeldoorn</t>
  </si>
  <si>
    <t>Appingedam</t>
  </si>
  <si>
    <t>Arnhem</t>
  </si>
  <si>
    <t>Assen</t>
  </si>
  <si>
    <t>Asten</t>
  </si>
  <si>
    <t>Baarle-Nassau</t>
  </si>
  <si>
    <t>Baarn</t>
  </si>
  <si>
    <t>Barendrecht</t>
  </si>
  <si>
    <t>Barneveld</t>
  </si>
  <si>
    <t>Bedum</t>
  </si>
  <si>
    <t>Beek</t>
  </si>
  <si>
    <t>Beemster</t>
  </si>
  <si>
    <t>Beesel</t>
  </si>
  <si>
    <t>Bellingwedde</t>
  </si>
  <si>
    <t>Bergambacht</t>
  </si>
  <si>
    <t>Bergeijk</t>
  </si>
  <si>
    <t>Bergen (L.)</t>
  </si>
  <si>
    <t>Bergen (NH.)</t>
  </si>
  <si>
    <t>Bergen op Zoom</t>
  </si>
  <si>
    <t>Berkelland</t>
  </si>
  <si>
    <t>Bernheze</t>
  </si>
  <si>
    <t>Bernisse</t>
  </si>
  <si>
    <t>Best</t>
  </si>
  <si>
    <t>Beuningen</t>
  </si>
  <si>
    <t xml:space="preserve">Waarborgt het archiveringssysteem c.q zijn er naast 3.4 en 3.5 zodanige voorzieningen dat bij het raadplegen van te bewaren archiefbescheiden na ten minste honderd jaar geen noemenswaardige achteruitgang te constateren zal zijn. Dat wil zeggen: worden de archiefbescheiden in goede materiële staat gebracht en gehouden? </t>
  </si>
  <si>
    <t>4. Digitale archiefbescheiden</t>
  </si>
  <si>
    <t>5. Vernietiging en vervreemding archiefbescheiden</t>
  </si>
  <si>
    <t>Heeft de beheerder van de archiefbewaarplaats regels geformuleerd omtrent afwijzing van raadpleging of gebruik van de archiefbescheiden wegens de slechte materiële toestand ervan of de onveiligheid van de verzoeker?</t>
  </si>
  <si>
    <t xml:space="preserve">Aw art. 17 </t>
  </si>
  <si>
    <t>Heeft de beheerder van de archiefbewaarplaats de afwijzing van een verzoek tot raadpleging of gebruik gemotiveerd?</t>
  </si>
  <si>
    <t>Dit moet zijn opgenomen in het klanten- of bezoekersreglement.</t>
  </si>
  <si>
    <t>8.5</t>
  </si>
  <si>
    <t>Uitleningen aan overheidsorgaan en deskundige instelling</t>
  </si>
  <si>
    <t>Schrijft de gemeente bepaalde opslagformaten verplicht voor? Welke?</t>
  </si>
  <si>
    <t>Indien gebruik wordt gemaakt van opslagformaten die niet aan een open standaard voldoen, kan de gemeente uitleggen waarom niet?</t>
  </si>
  <si>
    <t>Het Forum Standaardisatie biedt een lijst met open formaten aan</t>
  </si>
  <si>
    <t>4.5</t>
  </si>
  <si>
    <t>Voorzieningen compressie en encryptie</t>
  </si>
  <si>
    <t>a.</t>
  </si>
  <si>
    <t xml:space="preserve">Zijn voorzieningen getroffen voor de toegankelijkheid en ordening van de archiefbescheiden in het geval men gebruik maakt van compressie- en/of encryptietechnieken? </t>
  </si>
  <si>
    <t xml:space="preserve">Ar art. 26.2.3. </t>
  </si>
  <si>
    <t>Voor uitleg van deze begrippen zie</t>
  </si>
  <si>
    <t xml:space="preserve"> http://nl.wikipedia.org/wiki/Encryptie</t>
  </si>
  <si>
    <t>Korendijk</t>
  </si>
  <si>
    <t>Krimpen aan den IJssel</t>
  </si>
  <si>
    <t>Laarbeek</t>
  </si>
  <si>
    <t>Landerd</t>
  </si>
  <si>
    <t>Beschikbaarheid originelen en dubbelen</t>
  </si>
  <si>
    <t>de criteria voor de keuze ter zake van reproductie in kleur, grijswaarden of zwartwit;</t>
  </si>
  <si>
    <t>6.2.a</t>
  </si>
  <si>
    <t>6.3.a</t>
  </si>
  <si>
    <t xml:space="preserve">7.1.a </t>
  </si>
  <si>
    <t xml:space="preserve">7.1.b </t>
  </si>
  <si>
    <t xml:space="preserve">7.1.c </t>
  </si>
  <si>
    <t xml:space="preserve">7.2.b </t>
  </si>
  <si>
    <t>7.3.a Toelichting</t>
  </si>
  <si>
    <t>7.3.b</t>
  </si>
  <si>
    <t>7.4.a</t>
  </si>
  <si>
    <t xml:space="preserve">Antwoord op deelvragen overgebrachte archieven of een al dan niet verplichte toeliching bij het antwoord. </t>
  </si>
  <si>
    <t xml:space="preserve">7.4.b </t>
  </si>
  <si>
    <t>7.4.a  Toelichting</t>
  </si>
  <si>
    <t>8.4.a</t>
  </si>
  <si>
    <t>9.1.a</t>
  </si>
  <si>
    <t>9.2.a</t>
  </si>
  <si>
    <t xml:space="preserve">9.2.b </t>
  </si>
  <si>
    <t>9.3.a</t>
  </si>
  <si>
    <t xml:space="preserve">7.2.c </t>
  </si>
  <si>
    <t>9.3.b</t>
  </si>
  <si>
    <t>5b. De zorgdrager neemt een besluit tot aanwijzing van een archiefbewaarplaats die niet aan wet- en regelgeving voldoet</t>
  </si>
  <si>
    <t>AW 21, AW 31, 36</t>
  </si>
  <si>
    <t>6. Er is geen archiefbewaarplaats aangewezen door de zorgdrager.</t>
  </si>
  <si>
    <t>AW 31, 36</t>
  </si>
  <si>
    <t>7. De door de zorgdrager benoemde archivaris is niet in bezit van het diploma archivistiek.</t>
  </si>
  <si>
    <t>AW 32.1 en 37.1</t>
  </si>
  <si>
    <t>- de beschikbaarstelling van voldoende middelen</t>
  </si>
  <si>
    <t>- de vervaardiging en bewaring van de archiefbescheiden (nader uitgewerkt in het Besluit Informatiebeheer)</t>
  </si>
  <si>
    <t>- de aanwijzing van de archiefbewaarplaats</t>
  </si>
  <si>
    <t>- de periodieke verslaglegging aan de raad over de uitvoering van de zorg?</t>
  </si>
  <si>
    <t xml:space="preserve">1.2.a </t>
  </si>
  <si>
    <t>1.2.b.</t>
  </si>
  <si>
    <t>1.5.a</t>
  </si>
  <si>
    <t>1.4.a</t>
  </si>
  <si>
    <t>1.5.b</t>
  </si>
  <si>
    <t xml:space="preserve">Kan het college als archiefzorgdrager het kwaliteitsniveau waaronder de opleiding van het onder 10.2 bedoelde personeel aangeven alsmede hun mogelijkheden voor bij- en nascholing? (Zie ook 2.2.) </t>
  </si>
  <si>
    <r>
      <t xml:space="preserve">Aw art. 32.2;
</t>
    </r>
    <r>
      <rPr>
        <i/>
        <sz val="10"/>
        <color indexed="8"/>
        <rFont val="Arial"/>
        <family val="2"/>
      </rPr>
      <t>Model LOPAI + WGA (nu BRAIN) Rekennorm formatie gemeentelijke archiefinspectie</t>
    </r>
  </si>
  <si>
    <t xml:space="preserve">Per functie aangeven: </t>
  </si>
  <si>
    <t xml:space="preserve">vereiste opleiding, werk- en denkniveau; </t>
  </si>
  <si>
    <t xml:space="preserve">werkelijke opleidingsniveau van de medewerkers. 
</t>
  </si>
  <si>
    <t>1b. De vastgestelde Archiefverordening is strijdig met wet- en regelgeving of het algemeen belang[6].</t>
  </si>
  <si>
    <t>AW 30.1, 32.1, 35.1, 37.2 en 40, Politiewet 45.1, 45.8 en Besluit beheer regionale politiekorpsen</t>
  </si>
  <si>
    <t>S/V</t>
  </si>
  <si>
    <t>Handleiding  e-formulier archief KPI's</t>
  </si>
  <si>
    <t xml:space="preserve">Voor verdere instructies over het invullen van de KPI verwijzen wij u naar de VNG Handreiking Horizontale verantwoording Archiefwet 1995 via Kritische Prestatie Indicatoren (KPI’s)
</t>
  </si>
  <si>
    <t>De Sheet TWV LOPAI is op dit moment niet gereed. Deze zal eventueel in een latere versie worden opgenomen.</t>
  </si>
  <si>
    <t xml:space="preserve">Wij wensen u veel succes met het invullen van de KPI voor uw gemeente / archiefdienst. 
Mocht u nog vragen hebben, stel deze dan gerust. </t>
  </si>
  <si>
    <t>2. Er is geen voorziening getroffen betreffende de archiefbescheiden (de informatiehuishouding) bij opheffing, samenvoeging, splitsing van overheidsorganen, bij (gedeeltelijke) overdracht van taken aan een ander overheidsorgaan, of oprichting van een tijdelijk overheidsorgaan.</t>
  </si>
  <si>
    <t>AW 4</t>
  </si>
  <si>
    <t>3. Het beheer van archiefbescheiden voldoet niet aan toetsbare eisen van een door de zorgdrager[7] toegepast kwaliteitssysteem of de zorgdrager past geen kwaliteitssysteem toe.</t>
  </si>
  <si>
    <t>AW 3, AB 11 en 12, Archiefregeling 16</t>
  </si>
  <si>
    <t>4. Een in gebruik zijnde archiefruimte of archiefruimten voldoet/voldoen niet aan wettelijke normen.</t>
  </si>
  <si>
    <t>AW 21, AB 13, Archiefregeling hoofdstukken 4 t/m 7 en art. 59.</t>
  </si>
  <si>
    <t>15. Archiefbescheiden zijn vernietigd in strijd met het bepaalde in Archiefwet – en regelgeving, selectie en vernietiging vindt niet plaats en/of er worden geen verklaringen van vernietiging opgesteld conform de wet- en regelgeving.</t>
  </si>
  <si>
    <t>AW 3, 5, 9, AB 2 t/m 5 en 8.</t>
  </si>
  <si>
    <t>16. Archiefbescheiden zijn vervreemd in strijd met het bepaalde in Archiefwet- en regelgeving; er is geen verklaring van vervreemding opgesteld.</t>
  </si>
  <si>
    <t>AW 3, 8, 10, AB 7 en 8.</t>
  </si>
  <si>
    <r>
      <t>In welke mate zijn de archiefbescheiden (papier/digitaal) beschreven op basis van een vastgesteld metadataschema?</t>
    </r>
    <r>
      <rPr>
        <sz val="10"/>
        <color indexed="8"/>
        <rFont val="Calibri"/>
        <family val="2"/>
      </rPr>
      <t xml:space="preserve">  Het gaat hier om het percentage van alle in KPI 3.1 (indicator 2) bedoelde archiefbescheiden (papier/digitaal) dat is beschreven op basis van een vastgesteld metadataschema zoals bedoeld in artikel 17 van de Archiefregeling.  </t>
    </r>
  </si>
  <si>
    <r>
      <t xml:space="preserve">In welke mate is van de aanwezige archiefbescheiden (papier/digitaal) de bewaartermijn in beeld gebracht? </t>
    </r>
    <r>
      <rPr>
        <sz val="10"/>
        <color indexed="8"/>
        <rFont val="Calibri"/>
        <family val="2"/>
      </rPr>
      <t xml:space="preserve"> Dit betreft het percentage van alle archiefbescheiden (ook de op termijn vernietigbare) waarvan de bewaartermijn is geregistreerd op basis van de categorieën die in de Selectielijst gemeentelijke en intergemeentelijke organen zijn voorgeschreven. De Selectielijst uit 2005 is in 2012 geactualiseerd.  </t>
    </r>
  </si>
  <si>
    <t>1.1.a Toelichting</t>
  </si>
  <si>
    <t>1.3.b Toelichting</t>
  </si>
  <si>
    <t>1.4.a Toelichting</t>
  </si>
  <si>
    <t>1.5.a Toelichting</t>
  </si>
  <si>
    <t>1.5.b Toelichting</t>
  </si>
  <si>
    <t>1.6.a Toelichting</t>
  </si>
  <si>
    <t>1.7.a Toelichting</t>
  </si>
  <si>
    <t>2.1.b Toelichting</t>
  </si>
  <si>
    <t>2.3.a Toelichting</t>
  </si>
  <si>
    <t>3.1.a Toelichting</t>
  </si>
  <si>
    <t>3.2 Belangrijke Aanwijzing</t>
  </si>
  <si>
    <t>3.2.a.5  Toelichting</t>
  </si>
  <si>
    <t>3.3.a Toelichting</t>
  </si>
  <si>
    <t>4.3.a Toelichting</t>
  </si>
  <si>
    <t>3.5.a Toelichting</t>
  </si>
  <si>
    <t>3.6.a Toelichting</t>
  </si>
  <si>
    <t>4.1.a Toelichting</t>
  </si>
  <si>
    <t>4.2.a Toelichting</t>
  </si>
  <si>
    <t>4.4.a Toelichting</t>
  </si>
  <si>
    <t>4.5.a Toelichting</t>
  </si>
  <si>
    <t>4.6.a Toelichting</t>
  </si>
  <si>
    <t>4.6.b Toelichting</t>
  </si>
  <si>
    <t>5.1.a Toelichting</t>
  </si>
  <si>
    <t>5.2.a Toelichting</t>
  </si>
  <si>
    <t>5.3.a Toelichting</t>
  </si>
  <si>
    <t>5.3.c Toelichting</t>
  </si>
  <si>
    <t>5.3.d Toelichting</t>
  </si>
  <si>
    <t>5.4.a Toelichting</t>
  </si>
  <si>
    <t>5.4.b Toelichting</t>
  </si>
  <si>
    <t>5.4.c Toelichting</t>
  </si>
  <si>
    <t>5.4.d Toelichting</t>
  </si>
  <si>
    <t>9.3.a Toelichting</t>
  </si>
  <si>
    <t>9.3.b Toelichting</t>
  </si>
  <si>
    <t>10.1.a Toelichting</t>
  </si>
  <si>
    <t>10.2.b Toelichting</t>
  </si>
  <si>
    <t>Op welk niveau (documenten, dossiers, bedrijfssystemen, databases etc.) worden ze bijgehouden?</t>
  </si>
  <si>
    <t>Bestaan er relaties tussen de overzichten. Zo ja, welke?</t>
  </si>
  <si>
    <t>Welke soorten metadata worden geregistreerd in welke overzichten(en)?</t>
  </si>
  <si>
    <t>http://www.rijksoverheid.nl/documenten-en-publicaties/rapporten/2010/03/01/auditprotocol-voor-uitvoering-audit-wet-basisregistraties-uitwerking-artikel-42-wet-bag.html).</t>
  </si>
  <si>
    <t>Is dit in het beleid zoals bedoeld onder 4.1 meegenomen?</t>
  </si>
  <si>
    <t>Indien conversie of migratie niet is toegepast, heeft de gemeente er dan zicht op of nog aan de eisen van geordende en toegankelijke staat wordt voldaan?</t>
  </si>
  <si>
    <t>Maasgouw</t>
  </si>
  <si>
    <t>Maassluis</t>
  </si>
  <si>
    <t>Maastricht</t>
  </si>
  <si>
    <t>De Marne</t>
  </si>
  <si>
    <t>Marum</t>
  </si>
  <si>
    <t>Medemblik</t>
  </si>
  <si>
    <t>Meerssen</t>
  </si>
  <si>
    <t>Menameradiel</t>
  </si>
  <si>
    <t>Menterwolde</t>
  </si>
  <si>
    <t>Meppel</t>
  </si>
  <si>
    <t>Middelburg</t>
  </si>
  <si>
    <t>Midden-Delfland</t>
  </si>
  <si>
    <t>Midden-Drenthe</t>
  </si>
  <si>
    <t>Mill en Sint Hubert</t>
  </si>
  <si>
    <t>Millingen aan de Rijn</t>
  </si>
  <si>
    <t>Moerdijk</t>
  </si>
  <si>
    <t>Montferland</t>
  </si>
  <si>
    <t>Montfoort</t>
  </si>
  <si>
    <t>Mook en Middelaar</t>
  </si>
  <si>
    <t xml:space="preserve">2. </t>
  </si>
  <si>
    <t xml:space="preserve">Interne kwaliteitszorg en toezicht
Hoofdvraag: Werkt de gemeente structureel aan de kwaliteit(sverbetering) van haar informatiehuishouding? </t>
  </si>
  <si>
    <t>Kwaliteitssysteem archiefbeheer</t>
  </si>
  <si>
    <t xml:space="preserve">ORDENING, AUTHENTICITEIT, CONTEXT, TOEGANKELIJKHEID EN DUURZAAMHEID ARCHIEFBESCHEIDEN
Hoofdvraag: Geschiedt de ordening planmatig, waarborgen het systeem en de materialen de authenticiteit, context en toegankelijkheid en de duurzaamheid van de archiefbescheiden?
</t>
  </si>
  <si>
    <t>In dat laatste geval, om hoeveel overzichten gaat het?</t>
  </si>
  <si>
    <t xml:space="preserve">Een kwaliteitssysteem is het geheel van “organisatorische structuur, verantwoordelijkheden, procedures, processen en voorzieningen die nodig zijn voor het ten uitvoer brengen van de kwaliteitszorg” (ISO 8402). Deze indicator is afgeleid van artikel 16 van de Archiefregeling. </t>
  </si>
  <si>
    <t>2.</t>
  </si>
  <si>
    <t>Een bewaarstrategie dient ertoe de duurzaamheid van papieren en digitale archiefbescheiden op langere termijn te borgen. Een veilige opslag bestaat er bij papieren archieven bijvoorbeeld uit dat periodieke vervanging van de verpakking moet plaatsvinden  waarin het is opgenomen. Voor digitale archieven wordt er bijvoorbeeld tijdig geconverteerd of gemigreerd.</t>
  </si>
  <si>
    <t>4.</t>
  </si>
  <si>
    <t>6. Past de gemeente vervanging  toe?</t>
  </si>
  <si>
    <t xml:space="preserve">Vervangen van papieren archiefbescheiden door digitale exemplaren (waarbij het papieren exemplaar wordt vernietigd) is één van de meest urgente maar ook meest risicovolle bewerkingen binnen het archiefwezen. Dit moet gebeuren volgens strikte regels.  </t>
  </si>
  <si>
    <t>7. In welke mate zijn alle archiefbescheiden van de gemeente, ouder dan 20 jaar, overgebracht naar de daarvoor aangewezen openbare archiefbewaarplaats?</t>
  </si>
  <si>
    <t>8. Heeft de gemeente een archiefbewaarplaats aangewezen die aan de eisen voldoet?</t>
  </si>
  <si>
    <t>In een archiefbewaarplaats worden archieven voor de eeuwigheid bewaard. De overlevingstijd van archieven wordt bekort door onregelmatige klimaatbeheersing, ondeugdelijke bouwkundige aanleg of onjuist gebruik. Om die reden is het belangrijk dat er niet alleen een bewaarplaats is maar ook dat deze aan alle wettelijke eisen voldoet (zie Archiefbesluit- en regeling)</t>
  </si>
  <si>
    <t>9. Beschikt de gemeente over één of meer archiefruimten waarvan is vastgesteld dat deze aan alle in de Archiefbesluit- en regeling genoemde eisen voldoet?</t>
  </si>
  <si>
    <t>10. Worden beperkingen van de openbaarheid conform artikel 15 gemotiveerd?</t>
  </si>
  <si>
    <t xml:space="preserve">In beginsel zijn archiefbescheiden openbaar op het moment van overbrenging, na uiterlijk 20 jaar. De beperkingscriteria zijn: eerbiediging persoonlijke levenssfeer; belang van de Staat of zijn bondgenoten; voorkomen van onevenredige bevoor- of benadeling van betrokken natuurlijke of rechtspersonen dan wel van derden. Op grond van die criteria kan de openbaarheid worden beperkt. De regels hiervoor zijn opgenomen in de Archiefwet 1995.  </t>
  </si>
  <si>
    <t>5.</t>
  </si>
  <si>
    <t>6.</t>
  </si>
  <si>
    <t>7.</t>
  </si>
  <si>
    <t>10.</t>
  </si>
  <si>
    <t>Wordt een kwaliteitssysteem voor het beheer van te bewaren archiefbescheiden toegepast door de gemeente?</t>
  </si>
  <si>
    <t>In welke mate beschikt de gemeente over een actueel, compleet en logisch samenhangend overzicht van (te bewaren) archiefbescheiden?</t>
  </si>
  <si>
    <t>In welke mate zijn de archiefbescheiden (papier/digitaal) beschreven op basis van een vastgesteld  metadataschema?</t>
  </si>
  <si>
    <t>Voorziet de bewaarstrategie voor archiefbescheiden (papier/digitaal) in conservering met het oog op opslag van ten minste honderd jaar?</t>
  </si>
  <si>
    <t>In welke mate is van de aanwezige archiefbescheiden (papier/digitaal) de bewaartermijn in beeld gebracht?</t>
  </si>
  <si>
    <t>7.1</t>
  </si>
  <si>
    <t>Indicator Waarstaatjegemeente.nl</t>
  </si>
  <si>
    <t>toelichting op indicator</t>
  </si>
  <si>
    <t xml:space="preserve">KPI 10 is buiten deze grafiek gehouden omdat het merendeel van de deelvragen niet met ja-deels-nee kunnen worden beantwoord. </t>
  </si>
  <si>
    <t>&lt;- Jaar waar gegevens KPI betrekking op hebben</t>
  </si>
  <si>
    <t xml:space="preserve"> Zo ja, welke opleiding en wanneer af te ronden? </t>
  </si>
  <si>
    <t>Wat is het opleidingsbudget (per medewerker / afdeling)?</t>
  </si>
  <si>
    <t>Kunnen alle soorten wettelijk verplichte werkzaamheden naar behoren worden gedaan?</t>
  </si>
  <si>
    <t>10.4</t>
  </si>
  <si>
    <t>Mensen, kwantitief tbv toezicht</t>
  </si>
  <si>
    <t>Hoeveel formatieruimte heeft het college als archiefzorgdrager vastgesteld voor het toezicht op het beheer van de niet naar de archiefbewaarplaats overgebrachte archiefbescheiden? Dit betreft de gemeentearchivaris met de gemeentelijke archiefinspecteurs en/of andere medewerkers. (Zie ook 2.2.)</t>
  </si>
  <si>
    <r>
      <t xml:space="preserve">Aw art. 32.2; 
</t>
    </r>
    <r>
      <rPr>
        <i/>
        <sz val="10"/>
        <color indexed="8"/>
        <rFont val="Arial"/>
        <family val="2"/>
      </rPr>
      <t>Model LOPAI + WGA (nu BRAIN) Rekennorm formatie gemeentelijke archiefinspectie</t>
    </r>
  </si>
  <si>
    <t xml:space="preserve">Heeft het college als archiefzorgdrager tevoren advies ingewonnen van de beheerder van de archiefbewaarplaats? </t>
  </si>
  <si>
    <t>- (voldoende en voldoende geschoolde) mensen en middelen om het informatiebeheer uit te voeren</t>
  </si>
  <si>
    <t>- een correcte uitvoering van het informatiebeheer conform procedures</t>
  </si>
  <si>
    <t>- het bijhouden van een actueel, compleet en logisch samenhangend overzicht van de informatie, met een beschrijving van die informatie, de relatie met de werkprocessen waarop de informatie betrekking heeft, de vindplaats of de applicatie waarin de informatie is opgeslagen, de onderlinge relatie(s) – denk aan dossiervorming of de relatie tussen analoge en digitale informatie die op eenzelfde zaak betrekking heeft – , de bewaartermijn en andere metadata noodzakelijk voor het beheer op de lange(re) termijn</t>
  </si>
  <si>
    <t>- de duurzaamheid, zorg voor authenticiteit en beveiliging van de informatie</t>
  </si>
  <si>
    <t>Zo ja, maakt documentatie over de conversie/migratie deel uit van de verklaring?</t>
  </si>
  <si>
    <t xml:space="preserve">Maakt het college als zorgdrager voor het beheer van te bewaren archiefbescheiden gebruik van een kwaliteitssysteem waarvoor toetsbare eisen zijn geformuleerd? </t>
  </si>
  <si>
    <t>Besteedt het systeem aandacht aan de volgende punten,
en zo ja, hoe uitgebreid?</t>
  </si>
  <si>
    <t>Zo ja, welk systeem?</t>
  </si>
  <si>
    <t>Pijnacker-Nootdorp</t>
  </si>
  <si>
    <t>Purmerend</t>
  </si>
  <si>
    <t>Putten</t>
  </si>
  <si>
    <t>Raalte</t>
  </si>
  <si>
    <t>Reimerswaal</t>
  </si>
  <si>
    <t>Renkum</t>
  </si>
  <si>
    <t>Renswoude</t>
  </si>
  <si>
    <t>Reusel-De Mierden</t>
  </si>
  <si>
    <t>Rheden</t>
  </si>
  <si>
    <t>Rhenen</t>
  </si>
  <si>
    <t>Ridderkerk</t>
  </si>
  <si>
    <t>Rijnwaarden</t>
  </si>
  <si>
    <t>Rijnwoude</t>
  </si>
  <si>
    <t>Rijssen-Holten</t>
  </si>
  <si>
    <t>Rijswijk</t>
  </si>
  <si>
    <t>Roerdalen</t>
  </si>
  <si>
    <t>Roermond</t>
  </si>
  <si>
    <t>De Ronde Venen</t>
  </si>
  <si>
    <t>Roosendaal</t>
  </si>
  <si>
    <t>Rotterdam</t>
  </si>
  <si>
    <t>Rozendaal</t>
  </si>
  <si>
    <t>Rucphen</t>
  </si>
  <si>
    <t>of http://www.stadsarchief.rotterdam.nl/informatiebeheer/informatiebeheerplan</t>
  </si>
  <si>
    <t>Oostzaan</t>
  </si>
  <si>
    <t>Opmeer</t>
  </si>
  <si>
    <t>Opsterland</t>
  </si>
  <si>
    <t>Oss</t>
  </si>
  <si>
    <t>Oud-Beijerland</t>
  </si>
  <si>
    <t>Oude IJsselstreek</t>
  </si>
  <si>
    <t>Noordwijkerhout</t>
  </si>
  <si>
    <t>Nuenen, Gerwen en Nederwetten</t>
  </si>
  <si>
    <t>Nunspeet</t>
  </si>
  <si>
    <t>Nuth</t>
  </si>
  <si>
    <t>Oegstgeest</t>
  </si>
  <si>
    <t>Oirschot</t>
  </si>
  <si>
    <t>Oisterwijk</t>
  </si>
  <si>
    <t>Oldambt</t>
  </si>
  <si>
    <t>Oldebroek</t>
  </si>
  <si>
    <t>Oldenzaal</t>
  </si>
  <si>
    <t>Olst-Wijhe</t>
  </si>
  <si>
    <t>Ommen</t>
  </si>
  <si>
    <t>Onderbanken</t>
  </si>
  <si>
    <t>Oost Gelre</t>
  </si>
  <si>
    <t>Oosterhout</t>
  </si>
  <si>
    <t>Ooststellingwerf</t>
  </si>
  <si>
    <t>Landgraaf</t>
  </si>
  <si>
    <t>Landsmeer</t>
  </si>
  <si>
    <t>Langedijk</t>
  </si>
  <si>
    <t>Lansingerland</t>
  </si>
  <si>
    <t>Laren</t>
  </si>
  <si>
    <t>Leek</t>
  </si>
  <si>
    <t>Leerdam</t>
  </si>
  <si>
    <t>Leeuwarden</t>
  </si>
  <si>
    <t>Leeuwarderadeel</t>
  </si>
  <si>
    <t>Leiden</t>
  </si>
  <si>
    <t>Leiderdorp</t>
  </si>
  <si>
    <t>Leidschendam-Voorburg</t>
  </si>
  <si>
    <t>Lelystad</t>
  </si>
  <si>
    <t>Lemsterland</t>
  </si>
  <si>
    <t>Leudal</t>
  </si>
  <si>
    <t>Leusden</t>
  </si>
  <si>
    <t>Lingewaal</t>
  </si>
  <si>
    <t>Lingewaard</t>
  </si>
  <si>
    <t>Lisse</t>
  </si>
  <si>
    <t>Littenseradiel</t>
  </si>
  <si>
    <t>Lochem</t>
  </si>
  <si>
    <t>Loon op Zand</t>
  </si>
  <si>
    <t xml:space="preserve">Wat is de totale omvang van de gemeente in fte wat betreft informatieverwerkende en –beherende functies? </t>
  </si>
  <si>
    <t xml:space="preserve">Wat is de totale omvang in fte wat betreft de gemeentearchivaris (voor wat betreft diens toezichthoudende rol) en de gemeentelijke archiefinspecteurs en/of andere namens hem toezichthoudende medewerkers? Omvang per functiesoort aangeven. </t>
  </si>
  <si>
    <t>Nemen de informatiebeheerders actief contact op met de toezichthouder in de wettelijk bepaalde gevallen (zoals vernietiging, vervanging, overbrenging)?</t>
  </si>
  <si>
    <t>7.2.a</t>
  </si>
  <si>
    <t>7.3.a</t>
  </si>
  <si>
    <t>Vindt periodiek interne toetsing van het kwaliteitssysteem plaats?</t>
  </si>
  <si>
    <t>Zo ja, worden daaruit consequenties getrokken?</t>
  </si>
  <si>
    <t>2.2</t>
  </si>
  <si>
    <t>Gekwalificeerde gemeentearchivaris</t>
  </si>
  <si>
    <t>Heeft het college als archiefzorgdrager een gemeentearchivaris benoemd voor het toezicht op het beheer van niet-overgebrachte archiefbescheiden en het beheer van de wel-overgebrachte?</t>
  </si>
  <si>
    <t>Aw art. 32.1, 32.2 en 32.3</t>
  </si>
  <si>
    <t xml:space="preserve">Zo ja, is deze in het bezit van een diploma archivistiek? </t>
  </si>
  <si>
    <t>Aw art. 32.1</t>
  </si>
  <si>
    <t>Zo nee, is deze in opleiding?
Hoe ver gevorderd?</t>
  </si>
  <si>
    <t>2.3</t>
  </si>
  <si>
    <t>Verslag toezicht archiefbeheer</t>
  </si>
  <si>
    <t>Zoetermeer</t>
  </si>
  <si>
    <t>Zoeterwoude</t>
  </si>
  <si>
    <t>Zuidhorn</t>
  </si>
  <si>
    <t>Zuidplas</t>
  </si>
  <si>
    <t>Zundert</t>
  </si>
  <si>
    <t>Zutphen</t>
  </si>
  <si>
    <t>Zwartewaterland</t>
  </si>
  <si>
    <t>Zwijndrecht</t>
  </si>
  <si>
    <t>Zwolle</t>
  </si>
  <si>
    <t>Nr.</t>
  </si>
  <si>
    <t>KPI-subvragen</t>
  </si>
  <si>
    <t>Grond-slag</t>
  </si>
  <si>
    <t>Deelvragen</t>
  </si>
  <si>
    <t xml:space="preserve">a. </t>
  </si>
  <si>
    <t>Heeft de organisatie de beschrijving van metagegevens vastgelegd in een metagegevensschema conform NEN-ISO 23081? Zo ja, is dit schema vastgesteld en geïmplementeerd?</t>
  </si>
  <si>
    <t>nee</t>
  </si>
  <si>
    <t xml:space="preserve">Vernietigt het college als archiefzorgdrager de daartoe in aanmerking komende archiefbescheiden? </t>
  </si>
  <si>
    <t>Aw art. 3; Ab art. 8</t>
  </si>
  <si>
    <t>Ouder-Amstel</t>
  </si>
  <si>
    <t>Ouderkerk</t>
  </si>
  <si>
    <t>Oudewater</t>
  </si>
  <si>
    <t>Overbetuwe</t>
  </si>
  <si>
    <t>Papendrecht</t>
  </si>
  <si>
    <t>Peel en Maas</t>
  </si>
  <si>
    <t>Pekela</t>
  </si>
  <si>
    <t xml:space="preserve">Worden de wettelijke bewaartermijnen gehanteerd? </t>
  </si>
  <si>
    <t>Worden de behandelaars van de te vernietigen archiefbescheiden geraadpleegd voordat vernietiging gaat plaatsvinden?</t>
  </si>
  <si>
    <t xml:space="preserve"> Is of wordt een machtiging tot vernietiging aangevraagd?</t>
  </si>
  <si>
    <t>De archiefzorgdrager is verplicht de archiefbescheiden waarvan de bewaartermijn is verstreken te vernietigen, uitzonderingen daargelaten. Dit geldt ook voor kopieën en backups.</t>
  </si>
  <si>
    <t xml:space="preserve">Maakt het college als archiefzorgdrager verklaringen van vernietiging op die ten minste een specificatie van de vernietigde archiefbescheiden en de grond en wijze van vernietiging bevatten? </t>
  </si>
  <si>
    <t xml:space="preserve">Worden de archiefbescheiden op dossierniveau (zo mogelijk in verzamelbeschrijvingen) gespecificeerd? </t>
  </si>
  <si>
    <t>Skarsterlân</t>
  </si>
  <si>
    <t>Sliedrecht</t>
  </si>
  <si>
    <t>Slochteren</t>
  </si>
  <si>
    <t>Sluis</t>
  </si>
  <si>
    <t>Smallingerland</t>
  </si>
  <si>
    <t>Soest</t>
  </si>
  <si>
    <t>Someren</t>
  </si>
  <si>
    <t>Son en Breugel</t>
  </si>
  <si>
    <t>Spijkenisse</t>
  </si>
  <si>
    <t>Stadskanaal</t>
  </si>
  <si>
    <t>Staphorst</t>
  </si>
  <si>
    <t>Stede Broec</t>
  </si>
  <si>
    <t>Steenbergen</t>
  </si>
  <si>
    <t>Steenwijkerland</t>
  </si>
  <si>
    <t>Stein</t>
  </si>
  <si>
    <t>Stichtse Vecht</t>
  </si>
  <si>
    <t>Strijen</t>
  </si>
  <si>
    <t>Súdwest-Fryslân</t>
  </si>
  <si>
    <t>Terneuzen</t>
  </si>
  <si>
    <t>Terschelling</t>
  </si>
  <si>
    <t>Texel</t>
  </si>
  <si>
    <t>Teylingen</t>
  </si>
  <si>
    <t>Tholen</t>
  </si>
  <si>
    <t>Tiel</t>
  </si>
  <si>
    <t>Tilburg</t>
  </si>
  <si>
    <t>Tubbergen</t>
  </si>
  <si>
    <t>Twenterand</t>
  </si>
  <si>
    <t>Tynaarlo</t>
  </si>
  <si>
    <t>Tytsjerksteradiel</t>
  </si>
  <si>
    <t>Ubbergen</t>
  </si>
  <si>
    <t>Uden</t>
  </si>
  <si>
    <t>Uitgeest</t>
  </si>
  <si>
    <t>Uithoorn</t>
  </si>
  <si>
    <t>Urk</t>
  </si>
  <si>
    <t>Utrecht</t>
  </si>
  <si>
    <t>Utrechtse Heuvelrug</t>
  </si>
  <si>
    <t>Vaals</t>
  </si>
  <si>
    <t>Valkenburg aan de Geul</t>
  </si>
  <si>
    <t>Valkenswaard</t>
  </si>
  <si>
    <t>Veendam</t>
  </si>
  <si>
    <t>Veenendaal</t>
  </si>
  <si>
    <t>Veere</t>
  </si>
  <si>
    <t>Veghel</t>
  </si>
  <si>
    <t>Veldhoven</t>
  </si>
  <si>
    <t>Velsen</t>
  </si>
  <si>
    <t>Venlo</t>
  </si>
  <si>
    <t>Venray</t>
  </si>
  <si>
    <t>Vianen</t>
  </si>
  <si>
    <t>Vlaardingen</t>
  </si>
  <si>
    <t>Vlagtwedde</t>
  </si>
  <si>
    <t>Vlieland</t>
  </si>
  <si>
    <t>Vlissingen</t>
  </si>
  <si>
    <t>Vlist</t>
  </si>
  <si>
    <t>Voerendaal</t>
  </si>
  <si>
    <t>Voorschoten</t>
  </si>
  <si>
    <t>Voorst</t>
  </si>
  <si>
    <t>Vught</t>
  </si>
  <si>
    <t>Waalre</t>
  </si>
  <si>
    <t>Waalwijk</t>
  </si>
  <si>
    <t>Waddinxveen</t>
  </si>
  <si>
    <t>Wageningen</t>
  </si>
  <si>
    <t>Wassenaar</t>
  </si>
  <si>
    <t>Waterland</t>
  </si>
  <si>
    <t>Weert</t>
  </si>
  <si>
    <t>Weesp</t>
  </si>
  <si>
    <t>Werkendam</t>
  </si>
  <si>
    <t>West Maas en Waal</t>
  </si>
  <si>
    <t>Westerveld</t>
  </si>
  <si>
    <t>Westervoort</t>
  </si>
  <si>
    <t>Westland</t>
  </si>
  <si>
    <t>Weststellingwerf</t>
  </si>
  <si>
    <t>Westvoorne</t>
  </si>
  <si>
    <t>Wierden</t>
  </si>
  <si>
    <t>Wijchen</t>
  </si>
  <si>
    <t>Wijdemeren</t>
  </si>
  <si>
    <t>Wijk bij Duurstede</t>
  </si>
  <si>
    <t>Winsum</t>
  </si>
  <si>
    <t>Winterswijk</t>
  </si>
  <si>
    <t>Woensdrecht</t>
  </si>
  <si>
    <t>Woerden</t>
  </si>
  <si>
    <t>De Wolden</t>
  </si>
  <si>
    <t>Wormerland</t>
  </si>
  <si>
    <t>Woudenberg</t>
  </si>
  <si>
    <t>Woudrichem</t>
  </si>
  <si>
    <t>Zaanstad</t>
  </si>
  <si>
    <t>Zaltbommel</t>
  </si>
  <si>
    <t>Zandvoort</t>
  </si>
  <si>
    <t>Zederik</t>
  </si>
  <si>
    <t>Zeevang</t>
  </si>
  <si>
    <t>Zeewolde</t>
  </si>
  <si>
    <t>Zeist</t>
  </si>
  <si>
    <t>Zevenaar</t>
  </si>
  <si>
    <t>Zijpe</t>
  </si>
  <si>
    <t xml:space="preserve">Wat is de totale omvang van de organisatie in fte wat betreft informatieverwerkende en –beherende functies? 
</t>
  </si>
  <si>
    <t>Wat is de totale omvang in fte wat betreft informatiebeheerspecialisten? Zoals DIV, ICT, informatiemanagers, en hun leidinggevenden. Omvang per functiesoort aangeven.</t>
  </si>
  <si>
    <t>Toelichting op antwoord op de KPI subvraag</t>
  </si>
  <si>
    <t>Uitbesteden Archiefbeheer(staken)</t>
  </si>
  <si>
    <t xml:space="preserve">Denk bij het uitbesteden van archiefbeheertaken of -diensten aan: inhuur personeel; huur archiefruimte, archiefbewaarplaats of e-depot; het extern laten bewerken of restaureren van papieren archieven; het laten hosten van digitale gegevens. Wanneer de hele documentaire informatievoorziening is uitbesteed (bijvoorbeeld in een shared service centre) of het beheer van de statische archieven is uitbesteed aan een externe archieforganisatie, dan is sprake van een op afstand gezette taak als bedoeld in KPI 1.5. </t>
  </si>
  <si>
    <t xml:space="preserve">KPI 3.1  Aanwezigheid overzicht van (te bewaren) archiefbescheiden </t>
  </si>
  <si>
    <t>- de besturingsprogrammatuur of toepassingsprogrammatuur inzake de archiefbescheiden.</t>
  </si>
  <si>
    <t>de besturingsprogrammatuur of toepassingsprogrammatuur inzake de archiefbescheiden.</t>
  </si>
  <si>
    <t xml:space="preserve">WSJG.nl </t>
  </si>
  <si>
    <t xml:space="preserve">1. </t>
  </si>
  <si>
    <t>Antwoord op de Vraag</t>
  </si>
  <si>
    <t>Verordening archiefzorg</t>
  </si>
  <si>
    <t xml:space="preserve">Branchevereniging BRAIN heeft een (niet wettelijk verplicht) kwaliteitszorgsysteem voor archieforganisaties ontwikkeld dat primair georiënteerd is op dienstverlening. Zie </t>
  </si>
  <si>
    <t xml:space="preserve">http://www.archiefbrain.nl/werk-in-uitvoering.php?subnav=3&amp;pagina_id=57 </t>
  </si>
  <si>
    <t>Doet de archieforganisatie mee aan landelijke benchmarking?</t>
  </si>
  <si>
    <t>Archiefbewaarplaats</t>
  </si>
  <si>
    <r>
      <t>Zo ja,</t>
    </r>
    <r>
      <rPr>
        <sz val="10"/>
        <color indexed="8"/>
        <rFont val="Arial"/>
        <family val="2"/>
      </rPr>
      <t xml:space="preserve"> per geval: Is er een dienstverleningsovereenkomst?</t>
    </r>
  </si>
  <si>
    <t xml:space="preserve">Eisen aan inhoud, structuur en verschijningsvorm zijn soms al vastgelegd in de sjablonen die voor documenten worden gebruikt. </t>
  </si>
  <si>
    <t>Dit moet worden vastgelegd wanneer men kiest voor emulatie als bewaarstrategie. Emulatie is de methode waarbij de technische omgeving die noodzakelijk is voor het uitvoeren van oude programma’s, softwarematig wordt nagebootst. Als gekozen wordt voor open formaten zijn deze gegevens minder relevant.</t>
  </si>
  <si>
    <t>3.3</t>
  </si>
  <si>
    <t>Systeem voor toegankelijkheid</t>
  </si>
  <si>
    <t>Beschikt de gemeente over een eigen gemeentelijk, een intergemeentelijk of een buiten de gemeente gelegen e-depot voor de bewaring van digitale archiefbescheiden dat aan de eisen op basis van de Archiefregeling voldoet?</t>
  </si>
  <si>
    <r>
      <t xml:space="preserve">Aw art. 21.1; Ab art. 13; 
</t>
    </r>
    <r>
      <rPr>
        <i/>
        <sz val="10"/>
        <color indexed="8"/>
        <rFont val="Arial"/>
        <family val="2"/>
      </rPr>
      <t>Model LOPAI
ED3 (Eisen Duurzaam Digitaal Depot)</t>
    </r>
    <r>
      <rPr>
        <sz val="10"/>
        <color indexed="8"/>
        <rFont val="Arial"/>
        <family val="2"/>
      </rPr>
      <t xml:space="preserve">
</t>
    </r>
  </si>
  <si>
    <t xml:space="preserve">Gebruikt het college deze archiefbewaarplaats t.b.v. de te bewaren overgebrachte archiefbescheiden? </t>
  </si>
  <si>
    <t>Voor het bepalen van de bewaartermijnen van gemeentelijke archiefbescheiden zijn twee lijsten van belang. Voor archiefbescheiden gedateerd t/m 1995 is dat de Lijst van voor vernietiging in aanmerking komende stukken in gemeentearchieven (1983), voor archiefbescheiden gedateerd vanaf 1996 is dat de Selectielijst voor archiefbescheiden van gemeentelijke en intergemeentelijke organen opgemaakt of ontvangen vanaf 1 januari 1996 (2005, geactualiseerd juni 2012)</t>
  </si>
  <si>
    <t xml:space="preserve">Zo ja, waarborgt het college als archiefzorgdrager dat de vervanging geschiedt met juiste en volledige weergave van de in de te vervangen archiefbescheiden voorkomende gegevens? </t>
  </si>
  <si>
    <t>Grondslag</t>
  </si>
  <si>
    <t xml:space="preserve">Is door het college als archiefzorgdrager een eigen gemeentelijke, een intergemeentelijke of een buiten de gemeente gelegen archiefbewaarplaats aangewezen waarvan is vastgesteld dat deze aan alle in de Archiefbesluit- en regeling en genoemde eisen voldoen? </t>
  </si>
  <si>
    <t xml:space="preserve">Zo ja, welke? </t>
  </si>
  <si>
    <t xml:space="preserve">Gaat het om een gemeentelijke, een intergemeentelijke of een buiten de gemeente gelegen archiefbewaarplaats? 
</t>
  </si>
  <si>
    <t xml:space="preserve">Geef voor elke archiefbewaarplaats aan of deze aan de eisen voldoet. 
</t>
  </si>
  <si>
    <t>Is er een verklaring van de conversie of migratie opgemaakt?</t>
  </si>
  <si>
    <t xml:space="preserve">Zo ja, heeft het college als archiefzorgdrager een verklaring tot vervanging van op termijn te vernietigen en van blijvend te bewaren archiefbescheiden opgemaakt en het besluit daarover op de juiste wijze bekend gemaakt? </t>
  </si>
  <si>
    <t xml:space="preserve">d. </t>
  </si>
  <si>
    <t xml:space="preserve">Zo ja, heeft het college als archiefzorgdrager voor de vervanging van blijvend te bewaren archiefbescheiden tevoren een machtiging van gedeputeerde staten ontvangen op basis van art. 7 Aw? </t>
  </si>
  <si>
    <t>5.4</t>
  </si>
  <si>
    <t xml:space="preserve"> Vervreemding, besluiten en verklaringen</t>
  </si>
  <si>
    <t>Heeft het college als archiefzorgdrager in de afgelopen 5 jaar archiefbescheiden vervreemd?</t>
  </si>
  <si>
    <t>Op welk moment, direct of later?</t>
  </si>
  <si>
    <t>-       de deelnemers;</t>
  </si>
  <si>
    <t>-       de wettelijke voorschriften waardoor de bevoegdheden van het samenwerkingsverband worden beheerst;</t>
  </si>
  <si>
    <t>-       de bevoegdheden die bij de regeling zijn overgedragen;</t>
  </si>
  <si>
    <t>Hoeveel mensen (fte’s) stelt het college als archiefzorgdrager na goedkeuring door de raad ter beschikking om de kosten te dekken die zijn verbonden aan de uitoefening van de zorg voor c.q. het beheer van de archiefbescheiden van de gemeentelijke organen resp. voor en na overbrenging van de archiefbescheiden naar de archiefbewaarplaats? (Zie ook 2.2.)</t>
  </si>
  <si>
    <t>Aw art. 32</t>
  </si>
  <si>
    <t>Beschikt de archieforganisatie over een digitale frontoffice met tenminste een toegang tot de collectie (registratie) en het bezoek- en gebruiksreglement?</t>
  </si>
  <si>
    <t>9.</t>
  </si>
  <si>
    <t xml:space="preserve">RAMPEN, CALAMITEITEN EN VEILIGHEID
Hoofdvraag: Heeft de gemeente plannen voor het behoud van de (te bewaren) archiefbescheiden bij bijzondere omstandigheden?
</t>
  </si>
  <si>
    <t>9.1</t>
  </si>
  <si>
    <t>Onderdeel gemeentelijk rampenplan</t>
  </si>
  <si>
    <t>Beschikt de gemeente/regio over een risicoprofiel, beleids- en crisisplan waarin ten minste procedures met betrekking tot de verplaatsing of veiligstelling van objecten met een cultuurhistorische waarde zoals (te bewaren) archiefbescheiden zijn opgenomen?</t>
  </si>
  <si>
    <t xml:space="preserve">Wet veiligheidsregio's art. 3; Handreiking regionaal risicoprofiel, punt 6 Vitaal Belang </t>
  </si>
  <si>
    <t>De volgende kostensoorten zijn relevant: loonkosten personeel, externe inhuur personeel, opleidingskosten personeel, materialen voor het papieren archief (zippels, verpakking e.d.), externe bewerking archieven, vernietiging, bouw/inrichting archiefruimte (ook digitaal), huur archiefruimte of opslag, externe digitalisering archieven, scanners, software DMS/RMA, software dsp, archiefdienst of aansluiting bij archiefdienst (archiefbewaarplaats), aansluiting documentenwacht.</t>
  </si>
  <si>
    <t>10.2</t>
  </si>
  <si>
    <t xml:space="preserve">Beschikt de gemeente over een geactualiseerde, door de gemeenteraad vastgestelde Archiefverordening inzake het toezicht op het bij of krachtens de Archiefwet bepaalde ten aanzien van het beheer van nog niet naar archiefbewaarplaats overgebrachte archiefbescheiden? </t>
  </si>
  <si>
    <t>N-O</t>
  </si>
  <si>
    <t>- het zorgdragen voor het aanwijzen van de toezichthouder</t>
  </si>
  <si>
    <t>- de informatieverstrekking van beheerders aan de toezichthouder</t>
  </si>
  <si>
    <t>- de informatieverstrekking door de toezichthouder aan de beheerder</t>
  </si>
  <si>
    <t>- de informatieverstrekking door de toezichthouder aan het college?</t>
  </si>
  <si>
    <t>1.3</t>
  </si>
  <si>
    <t>Besluit informatiebeheer</t>
  </si>
  <si>
    <t>Beschikt de gemeente over een door het college als archiefzorgdrager vastgesteld Besluit informatiebeheer inzake het beheer van de archiefbewaarplaats en van de niet naar de archiefbewaarplaats overgebrachte archiefbescheiden?</t>
  </si>
  <si>
    <t>Modelbesluit LOPAI</t>
  </si>
  <si>
    <t>Beheer van de archiefbewaarplaats</t>
  </si>
  <si>
    <t>- de dagelijkse leiding, indien relevant ook in relatie tot de functie van gemeentearchivaris</t>
  </si>
  <si>
    <t>- de overbrenging van archiefbescheiden en indien relevant de verwerving van archieven, collecties en andere documenten</t>
  </si>
  <si>
    <t>- de bewaring en het beheer van de archiefbescheiden</t>
  </si>
  <si>
    <t>- de beveiliging van archiefbescheiden tegen calamiteiten, diefstal e.d.</t>
  </si>
  <si>
    <t>- de raadpleging en het gebruik van archiefbescheiden</t>
  </si>
  <si>
    <t>- het onderzoek in de archiefbescheiden</t>
  </si>
  <si>
    <t>- het beschikbaar stellen van archiefbescheiden</t>
  </si>
  <si>
    <t>Heeft de gemeente daarin een verzamelplaats aangewezen voor te ontruimen archiefbescheiden o.b.v. prioriteiten in het collectieplan? (zie ook 9.1)</t>
  </si>
  <si>
    <t>Modellen calamiteiten en collectieplan RCE/ICN</t>
  </si>
  <si>
    <t>9.3</t>
  </si>
  <si>
    <t>Regionaal en landelijk veiligheidsnetwerk</t>
  </si>
  <si>
    <t>Stelt de gemeente de archieforganisatie in staat mee te doen aan een regionaal veiligheidsnetwerk voor erfgoedinstellingen?</t>
  </si>
  <si>
    <t xml:space="preserve">Model Veiligheidsnetwerk RCE/ICN </t>
  </si>
  <si>
    <t>Zo nee, wat is de reden c.q. zijn de redenen, principieel en/of praktisch, van de niet-tijdige overbrenging?</t>
  </si>
  <si>
    <t>Is per archiefbestand aan te geven wat de reden is, bijv. nog niet gereed gemaakt voor overbrenging; nodig voor de bedrijfsvoering; andere reden</t>
  </si>
  <si>
    <t>6.2</t>
  </si>
  <si>
    <t>Verklaringen van overbrenging</t>
  </si>
  <si>
    <t xml:space="preserve">Maakt het college als archiefzorgdrager, samen met de beheerder van de archiefbewaarplaats, van alle overbrengingen een verklaring op? </t>
  </si>
  <si>
    <t>Ab art. 9.3</t>
  </si>
  <si>
    <t>6.3</t>
  </si>
  <si>
    <t>Niet-overbrengen vanwege bedrijfsvoering</t>
  </si>
  <si>
    <t xml:space="preserve">LOKALE REGELINGEN
Hoofdvraag: Voldoen de gemeentelijke regelingen aan de wettelijke eisen? </t>
  </si>
  <si>
    <t>1.1.a</t>
  </si>
  <si>
    <t>1.1.b</t>
  </si>
  <si>
    <t>1.3.a</t>
  </si>
  <si>
    <t>1.7.a</t>
  </si>
  <si>
    <t>1.6.a</t>
  </si>
  <si>
    <t>10.1.a</t>
  </si>
  <si>
    <t>10.2.a</t>
  </si>
  <si>
    <t>10.2.b</t>
  </si>
  <si>
    <t>10.2.c</t>
  </si>
  <si>
    <t>10.3.a</t>
  </si>
  <si>
    <t>10.3.b</t>
  </si>
  <si>
    <t>10.3.c</t>
  </si>
  <si>
    <t>10.4.a</t>
  </si>
  <si>
    <r>
      <t xml:space="preserve">Zo ja </t>
    </r>
    <r>
      <rPr>
        <b/>
        <sz val="10"/>
        <color indexed="10"/>
        <rFont val="Arial"/>
        <family val="2"/>
      </rPr>
      <t>of deels</t>
    </r>
    <r>
      <rPr>
        <sz val="10"/>
        <color indexed="8"/>
        <rFont val="Arial"/>
        <family val="2"/>
      </rPr>
      <t>, welke?</t>
    </r>
  </si>
  <si>
    <t>Zie 10.2.b voor voorbeelden. Zo nee, welke niet?</t>
  </si>
  <si>
    <t>2.1.a</t>
  </si>
  <si>
    <t>2.1.b</t>
  </si>
  <si>
    <t>2.1.c</t>
  </si>
  <si>
    <r>
      <t xml:space="preserve">Zo ja </t>
    </r>
    <r>
      <rPr>
        <b/>
        <sz val="10"/>
        <color indexed="10"/>
        <rFont val="Arial"/>
        <family val="2"/>
      </rPr>
      <t>of deels</t>
    </r>
    <r>
      <rPr>
        <sz val="10"/>
        <color indexed="8"/>
        <rFont val="Arial"/>
        <family val="2"/>
      </rPr>
      <t xml:space="preserve">, voldoet het beheer van de archiefbescheiden aan de eisen van dat kwaliteitssysteem? </t>
    </r>
  </si>
  <si>
    <t>2.2.a</t>
  </si>
  <si>
    <t>2.2.b</t>
  </si>
  <si>
    <t>3.1.a</t>
  </si>
  <si>
    <t>Gaat het om één overzicht of meer overzichten?</t>
  </si>
  <si>
    <t xml:space="preserve">http://www.vng.nl/onderwerpenindex/cultuur-en-sport/archieven-en-musea/nieuws/handreiking-horizontale-verantwoording-archiefwet-1995-via-kpis </t>
  </si>
  <si>
    <t>WSJG</t>
  </si>
  <si>
    <t>Waar Staat je gemeente</t>
  </si>
  <si>
    <t>Kritische Prestatie Indicatoren</t>
  </si>
  <si>
    <t>TWV</t>
  </si>
  <si>
    <t>Taakverwaarlozing</t>
  </si>
  <si>
    <t>sprake van TVW N-O (nee is tvw)</t>
  </si>
  <si>
    <t>niet meer van toepassing</t>
  </si>
  <si>
    <t>Voldoet</t>
  </si>
  <si>
    <t>onvoldoende, maar geen TVW</t>
  </si>
  <si>
    <t>onvoldoende, en TVW</t>
  </si>
  <si>
    <t>ja, voldoende</t>
  </si>
  <si>
    <t>deels voldoende</t>
  </si>
  <si>
    <r>
      <t xml:space="preserve">zie tabblad </t>
    </r>
    <r>
      <rPr>
        <b/>
        <sz val="10"/>
        <color theme="0" tint="-0.34998626667073579"/>
        <rFont val="Cambria"/>
        <family val="1"/>
      </rPr>
      <t>grafiek WSJG</t>
    </r>
  </si>
  <si>
    <t>onvoldoend, geen TVW</t>
  </si>
  <si>
    <t>onvoldoende TVW</t>
  </si>
  <si>
    <t>Resultaten t.b.v. invullen uitvraag waarstaatjegemeente.nl</t>
  </si>
  <si>
    <t>Gebruik voor het invullen van de omvang in meters en Tb sheet "meterTB-O"</t>
  </si>
  <si>
    <t>Gebruik voor het invullen van de omvang meters en TB sheet "meterTB-O".</t>
  </si>
  <si>
    <t>Gebruik bij meerdere systemen voor het beantwoorden van KPI 3.2.a1 t/m a.5 sheet KPI 3.2 voor O</t>
  </si>
  <si>
    <t>beiden</t>
  </si>
  <si>
    <t>8.3.a</t>
  </si>
  <si>
    <t xml:space="preserve">8.4.b </t>
  </si>
  <si>
    <t>Door wie?</t>
  </si>
  <si>
    <t xml:space="preserve">Worden archiefbescheiden (digitaal en papier) volgens de geldende gemeentelijk de selectielijst van (inter) gemeentelijke archiefbescheiden geselecteerd?
</t>
  </si>
  <si>
    <r>
      <t xml:space="preserve">U hooft alleen de werkbladen in te vullen met een </t>
    </r>
    <r>
      <rPr>
        <b/>
        <sz val="10"/>
        <color rgb="FF0000FF"/>
        <rFont val="Calibri"/>
        <family val="2"/>
      </rPr>
      <t>blauwe sheetstrook</t>
    </r>
    <r>
      <rPr>
        <sz val="10"/>
        <color indexed="8"/>
        <rFont val="Calibri"/>
        <family val="2"/>
      </rPr>
      <t>. Mocht u op een MAC werken en geen blauwe sheetstroken ziet, start u dan bij Invulsheet NO of invulsheet O.                                                                                                       De</t>
    </r>
    <r>
      <rPr>
        <b/>
        <sz val="10"/>
        <color indexed="8"/>
        <rFont val="Calibri"/>
        <family val="2"/>
      </rPr>
      <t xml:space="preserve"> </t>
    </r>
    <r>
      <rPr>
        <b/>
        <u/>
        <sz val="10"/>
        <color rgb="FFFFC000"/>
        <rFont val="Calibri"/>
        <family val="2"/>
      </rPr>
      <t>gele</t>
    </r>
    <r>
      <rPr>
        <sz val="10"/>
        <color indexed="8"/>
        <rFont val="Calibri"/>
        <family val="2"/>
      </rPr>
      <t xml:space="preserve"> en </t>
    </r>
    <r>
      <rPr>
        <b/>
        <u/>
        <sz val="10"/>
        <color theme="5" tint="0.39997558519241921"/>
        <rFont val="Calibri"/>
        <family val="2"/>
      </rPr>
      <t>paarse</t>
    </r>
    <r>
      <rPr>
        <sz val="10"/>
        <color indexed="8"/>
        <rFont val="Calibri"/>
        <family val="2"/>
      </rPr>
      <t xml:space="preserve"> sheetstroken moeten ook worden ingevuld, maar daar wordt met behulp van hyperlinks bij de betreffende KPI-vraag naar verwezen. Door op de hyperlink te klikken komt u vanzelf in het betreffende gele/paarse sheetstrook. 
De overige (</t>
    </r>
    <r>
      <rPr>
        <b/>
        <u/>
        <sz val="10"/>
        <color rgb="FF00B050"/>
        <rFont val="Calibri"/>
        <family val="2"/>
      </rPr>
      <t>groene</t>
    </r>
    <r>
      <rPr>
        <sz val="10"/>
        <color indexed="8"/>
        <rFont val="Calibri"/>
        <family val="2"/>
      </rPr>
      <t xml:space="preserve">) werkbladen worden automatisch gevuld met gegevens uit de invulsheets. De laatste sheet genereert de resultaten voor de </t>
    </r>
    <r>
      <rPr>
        <b/>
        <u/>
        <sz val="10"/>
        <color theme="5" tint="-0.499984740745262"/>
        <rFont val="Calibri"/>
        <family val="2"/>
      </rPr>
      <t>uitvraag</t>
    </r>
    <r>
      <rPr>
        <sz val="10"/>
        <color indexed="8"/>
        <rFont val="Calibri"/>
        <family val="2"/>
      </rPr>
      <t xml:space="preserve"> van WSJG. </t>
    </r>
  </si>
  <si>
    <t>Indien 7.3.a met nee is beantwoord en toch wordt gebruik voor te bewaren archief, dan sprake van TVW</t>
  </si>
  <si>
    <t xml:space="preserve">Qua inhoud?  </t>
  </si>
  <si>
    <t>opgenomen in %</t>
  </si>
  <si>
    <t>niet opgenomen in %</t>
  </si>
  <si>
    <r>
      <t>In welke mate beschikt de gemeente over een actueel, compleet en logisch samenhangend overzicht van (te bewaren) archiefbescheiden?</t>
    </r>
    <r>
      <rPr>
        <sz val="10"/>
        <color indexed="8"/>
        <rFont val="Calibri"/>
        <family val="2"/>
      </rPr>
      <t xml:space="preserve"> Het gaat hier om het percentage archiefbescheiden (papier/digitaal) dat is beschreven en opgenomen in het overzicht zoals bedoeld in artikel 18 van de Archiefregeling.  </t>
    </r>
  </si>
  <si>
    <t>Omvang in % behorende bij sheet niet overgebrachte archiefbescheiden</t>
  </si>
  <si>
    <t>% geselecteerd in B of V</t>
  </si>
  <si>
    <r>
      <rPr>
        <b/>
        <sz val="14"/>
        <rFont val="Calibri"/>
        <family val="2"/>
      </rPr>
      <t>Toelichting:</t>
    </r>
    <r>
      <rPr>
        <sz val="11"/>
        <rFont val="Calibri"/>
        <family val="2"/>
      </rPr>
      <t xml:space="preserve"> Hoewel er van originele digitale archiefbescheiden ouder dan 20 jaar waarschijnlijk nog geen sprake zal zijn, heeft het de voorkeur om het percentage vast te stellen op basis van de omvang van het aantal beschreven eenheden (dossiers/mapbeschrijvingen) in plaats van het aantal strekkende meters. Dit voorkomt tevens ruis bij inmiddels en toekomstig te vervangen archiefbescheiden. </t>
    </r>
    <r>
      <rPr>
        <b/>
        <sz val="11"/>
        <rFont val="Calibri"/>
        <family val="2"/>
      </rPr>
      <t>Let wel, particulieren archiefbescheiden buiten beschouwing laten.</t>
    </r>
  </si>
  <si>
    <r>
      <rPr>
        <b/>
        <sz val="10"/>
        <color indexed="8"/>
        <rFont val="Calibri"/>
        <family val="2"/>
      </rPr>
      <t xml:space="preserve">In welke mate zijn de overgebrachte archiefbescheiden (papier/digitaal) beschreven op basis van een vastgesteld metadataschema? </t>
    </r>
    <r>
      <rPr>
        <sz val="10"/>
        <color indexed="8"/>
        <rFont val="Calibri"/>
        <family val="2"/>
      </rPr>
      <t xml:space="preserve"> metadataschema zoals bedoeld in artikel 17 van de Archiefregeling.  </t>
    </r>
  </si>
  <si>
    <t>Sheet overgabrachte archiefbescheiden</t>
  </si>
  <si>
    <t>Algemene toelichting op de antwoorden van de indicatoren</t>
  </si>
  <si>
    <t>% overgebracht</t>
  </si>
  <si>
    <t>* % nog niet overgebracht</t>
  </si>
  <si>
    <t>* % overgebracht</t>
  </si>
  <si>
    <t>% niet overgebracht</t>
  </si>
  <si>
    <r>
      <t>Geef de omvang van alle archiefbescheiden van de gemeente  die zijn overgebracht naar de daarvoor aangewezen openbare archiefbewaarplaats.</t>
    </r>
    <r>
      <rPr>
        <sz val="10"/>
        <color indexed="8"/>
        <rFont val="Calibri"/>
        <family val="2"/>
      </rPr>
      <t xml:space="preserve"> Wanneer het niet mogelijk is om dit in de omvang van zaken/dossiers/invnrs vast te stellen kan dit op basis van meters worden vestgesteld. Het betreft hier enkel overheidsarchief. Particuliere collecties en archieven vallen hier buiten. </t>
    </r>
  </si>
  <si>
    <r>
      <t xml:space="preserve">Geef de omvang van alle te bewaren archiefbescheiden ouder dan 20 jaar, die nog niet zijn overgebracht.  </t>
    </r>
    <r>
      <rPr>
        <sz val="10"/>
        <color indexed="8"/>
        <rFont val="Calibri"/>
        <family val="2"/>
      </rPr>
      <t xml:space="preserve">Wanneer het niet mogelijk is om dit in de omvang van zaken/dossiers/invnrs vast te stellen kan dit op basis van meters worden vestgesteld. </t>
    </r>
  </si>
  <si>
    <t>opgenomen</t>
  </si>
  <si>
    <t>niet opgenomen</t>
  </si>
  <si>
    <t>Wordt ingevuld / overgenomen uit sheet overgebrachte archiefbescheiden</t>
  </si>
  <si>
    <t xml:space="preserve"> </t>
  </si>
  <si>
    <t>Wordt ingevuld / overgenomen uit sheet niet overgebrachte archiefbescheiden</t>
  </si>
  <si>
    <r>
      <rPr>
        <b/>
        <sz val="10"/>
        <color indexed="8"/>
        <rFont val="Calibri"/>
        <family val="2"/>
      </rPr>
      <t xml:space="preserve">Bepaalde cellen in de sheets zijn beveiligd </t>
    </r>
    <r>
      <rPr>
        <sz val="10"/>
        <color indexed="8"/>
        <rFont val="Calibri"/>
        <family val="2"/>
      </rPr>
      <t xml:space="preserve">om te voorkomen dat tijdens het invullen cellen die vaste waarden/formules bevatten niet per ongeluk worden gewijzigd/verminkt. Mocht het toch nodig zijn deze tijdelijk op te heffen kan dit met het </t>
    </r>
    <r>
      <rPr>
        <b/>
        <sz val="12"/>
        <color indexed="8"/>
        <rFont val="Calibri"/>
        <family val="2"/>
      </rPr>
      <t>wachtwoord: kpi</t>
    </r>
    <r>
      <rPr>
        <sz val="12"/>
        <color theme="1"/>
        <rFont val="Calibri"/>
        <family val="2"/>
      </rPr>
      <t xml:space="preserve"> </t>
    </r>
    <r>
      <rPr>
        <sz val="10"/>
        <color theme="1"/>
        <rFont val="Calibri"/>
        <family val="2"/>
      </rPr>
      <t>(elke sheet apart opheffen)</t>
    </r>
  </si>
  <si>
    <t>Handleiding</t>
  </si>
  <si>
    <t>Invulsheet-NO</t>
  </si>
  <si>
    <t>Invulsheet-O</t>
  </si>
  <si>
    <t>KPI 3.2 voor NO</t>
  </si>
  <si>
    <t>KPI 3.2 voor O</t>
  </si>
  <si>
    <t>Grafiek per KPI-groep</t>
  </si>
  <si>
    <t>Uitvraag WSJG</t>
  </si>
  <si>
    <t>Overzicht sheets</t>
  </si>
  <si>
    <t>nr</t>
  </si>
  <si>
    <t>Functie sheet</t>
  </si>
  <si>
    <t>Sheet genereert grafische weergave van score in % per KPI groep</t>
  </si>
  <si>
    <t>vold. deels / aandachts-punt</t>
  </si>
  <si>
    <t xml:space="preserve">&lt;- Wijze waarop WSJG de onderstaande uitvraag per indicator wordt ingevoerd. </t>
  </si>
  <si>
    <t>Dit moet decimaal geschaald worden weergegeven van 0-10-20-30 tot 100 %. De concrete resultaten kunnen dan naar boven of onder worden afgerond (&lt;96% = 90 %, &gt; 95% =100%).</t>
  </si>
  <si>
    <t xml:space="preserve">De gele vlakken leiden u door de KPI heen. Alle gele vlakken moet u beantwoorden. Als u deze beantwoord heeft dan wordt het vlak al naar gelang het antwoord: groen, oranje, donker oranje of rood en kunt u naar het volgende gele vlak gaan en de bijbehorende vraag beantwoorden. </t>
  </si>
  <si>
    <t>onvoldoende, en TVW (geldt alleen voor kolom F)</t>
  </si>
  <si>
    <t>In de algemene toelichting kunnen de antwoorden kort nader worden toegelicht en de eenheden (meters/registraties) waarin de % zijn weergegeven.</t>
  </si>
  <si>
    <r>
      <t>I</t>
    </r>
    <r>
      <rPr>
        <b/>
        <sz val="10"/>
        <color indexed="8"/>
        <rFont val="Arial"/>
        <family val="2"/>
      </rPr>
      <t>nvulling van kpi 3.2.a.1 – 3.2.a.5:</t>
    </r>
    <r>
      <rPr>
        <sz val="10"/>
        <color indexed="8"/>
        <rFont val="Arial"/>
        <family val="2"/>
      </rPr>
      <t xml:space="preserve"> 
</t>
    </r>
    <r>
      <rPr>
        <b/>
        <sz val="10"/>
        <color indexed="8"/>
        <rFont val="Arial"/>
        <family val="2"/>
      </rPr>
      <t xml:space="preserve">Overgebrachte archieven: </t>
    </r>
    <r>
      <rPr>
        <sz val="10"/>
        <color indexed="8"/>
        <rFont val="Arial"/>
        <family val="2"/>
      </rPr>
      <t>Voor overgebrachte archieven moeten de metagegevens zijn geborgd door een toegang (inventaris of plaatsingslijst op dossierniveau) per archief en een beheersysteem voor de gehele collectie. Gegevens over archiefbescheiden worden vastgelegd in de metadatavelden van systemen. Kpi 3.2 moet op verschillende niveaus worden beantwoord: 
1) of de gebruikte beheersystemenn en applicaties beschikken over de vereiste metadatavelden om de hieronder bij kpi 3.2.a.1 t/m 3.2.a.5 geformuleerde vereisten vast te leggen. In dat geval kan worden volstaan met het kijken naar systeemspecificaties;
2) of de gemeente deze metadatavelden ook gebruikt; en 
3) of deze metadatavelden consequent en kwalitatief goed zijn ingevuld. Voor dit laatste is een uitgebreider onderzoek noodzakelijk (bijvoorbeeld met behulp van een steekproef). Geef aan op welk niveau de kpi is beantwoord. 
Overgebrachte archieven: Voor overgebrachte archieven moeten de metagegevens zijn geborgd door een toegang (inventaris of plaatsingslijst op dossierniveau) per archief en een beheersysteem voor de gehele collectie.</t>
    </r>
  </si>
  <si>
    <t>generiek beheer-systeem</t>
  </si>
  <si>
    <r>
      <t xml:space="preserve">Archief A </t>
    </r>
    <r>
      <rPr>
        <b/>
        <sz val="9"/>
        <rFont val="Arial"/>
        <family val="2"/>
      </rPr>
      <t>(indien van toepassing</t>
    </r>
    <r>
      <rPr>
        <b/>
        <sz val="10"/>
        <rFont val="Arial"/>
        <family val="2"/>
      </rPr>
      <t>)</t>
    </r>
  </si>
  <si>
    <t>archief B  etc.</t>
  </si>
  <si>
    <t>zie toelichting links</t>
  </si>
  <si>
    <t>Marius Jansen, Archiefinspecteur en plv gemeentearchivaris RAT Gemeente Tilburg</t>
  </si>
  <si>
    <t>Bevat toelichting en gebruiksinstructies</t>
  </si>
  <si>
    <r>
      <t xml:space="preserve">Hulpsheet voor </t>
    </r>
    <r>
      <rPr>
        <b/>
        <sz val="10"/>
        <color indexed="8"/>
        <rFont val="Calibri"/>
        <family val="2"/>
      </rPr>
      <t>niet overgebrachte</t>
    </r>
    <r>
      <rPr>
        <sz val="10"/>
        <color indexed="8"/>
        <rFont val="Calibri"/>
        <family val="2"/>
      </rPr>
      <t xml:space="preserve"> archiefbescheiden  (optioneel). Voor gebruik wanneer de archiefbescheiden zijn geregistreerd in meer dan 1 systeem/applicatie.</t>
    </r>
  </si>
  <si>
    <r>
      <t xml:space="preserve">KPI Invulsheet voor de </t>
    </r>
    <r>
      <rPr>
        <b/>
        <sz val="10"/>
        <color indexed="8"/>
        <rFont val="Calibri"/>
        <family val="2"/>
      </rPr>
      <t>niet overgebrachte</t>
    </r>
    <r>
      <rPr>
        <sz val="10"/>
        <color indexed="8"/>
        <rFont val="Calibri"/>
        <family val="2"/>
      </rPr>
      <t xml:space="preserve"> archiefbescheiden </t>
    </r>
  </si>
  <si>
    <r>
      <t xml:space="preserve">Hulpsheet voor </t>
    </r>
    <r>
      <rPr>
        <b/>
        <sz val="10"/>
        <color indexed="8"/>
        <rFont val="Calibri"/>
        <family val="2"/>
      </rPr>
      <t>niet overgebrachte</t>
    </r>
    <r>
      <rPr>
        <sz val="10"/>
        <color indexed="8"/>
        <rFont val="Calibri"/>
        <family val="2"/>
      </rPr>
      <t xml:space="preserve"> archiefbescheiden (optioneel). Berekent het % voor de uitvraag  WSJG</t>
    </r>
  </si>
  <si>
    <r>
      <t xml:space="preserve">Hulpsheet voor </t>
    </r>
    <r>
      <rPr>
        <b/>
        <sz val="10"/>
        <color indexed="8"/>
        <rFont val="Calibri"/>
        <family val="2"/>
      </rPr>
      <t>overgebrachte</t>
    </r>
    <r>
      <rPr>
        <sz val="10"/>
        <color indexed="8"/>
        <rFont val="Calibri"/>
        <family val="2"/>
      </rPr>
      <t xml:space="preserve"> archiefbescheiden (optioneel). Berekent het % voor de uitvraag  WSJG</t>
    </r>
  </si>
  <si>
    <r>
      <t xml:space="preserve">Hulpsheet voor </t>
    </r>
    <r>
      <rPr>
        <b/>
        <sz val="10"/>
        <color indexed="8"/>
        <rFont val="Calibri"/>
        <family val="2"/>
      </rPr>
      <t>overgebrachte</t>
    </r>
    <r>
      <rPr>
        <sz val="10"/>
        <color indexed="8"/>
        <rFont val="Calibri"/>
        <family val="2"/>
      </rPr>
      <t xml:space="preserve"> archiefbescheiden (optioneel). Voor gebruik wanneer de archiefbescheiden zijn geregistreerd in meer dan 1 systeem/applicatie.</t>
    </r>
  </si>
  <si>
    <t xml:space="preserve">Sheet genereert automatisch de resultaten uit de sheets 2-7, die kunnen worden overgenomen voor de uitvraag WSJG. Wanneer sheets 5 en 6 niet worden gebruikt moeten deze gegevens / percentages door de organisatie op een andere wijze worden verkregen en op WSJG ingevoerd. </t>
  </si>
  <si>
    <r>
      <t xml:space="preserve">KPI Invulsheet voor de </t>
    </r>
    <r>
      <rPr>
        <b/>
        <sz val="10"/>
        <color indexed="8"/>
        <rFont val="Calibri"/>
        <family val="2"/>
      </rPr>
      <t>overgebrachte</t>
    </r>
    <r>
      <rPr>
        <sz val="10"/>
        <color indexed="8"/>
        <rFont val="Calibri"/>
        <family val="2"/>
      </rPr>
      <t xml:space="preserve"> archiefbescheiden. In te vullen door de  archivaris/archiefdienst die de overgebrachte archiefbescheiden beheerd.</t>
    </r>
  </si>
  <si>
    <r>
      <rPr>
        <b/>
        <sz val="10"/>
        <rFont val="Calibri"/>
        <family val="2"/>
      </rPr>
      <t xml:space="preserve">% opgenomen NO </t>
    </r>
    <r>
      <rPr>
        <b/>
        <sz val="10"/>
        <color theme="0"/>
        <rFont val="Calibri"/>
        <family val="2"/>
      </rPr>
      <t xml:space="preserve">  </t>
    </r>
    <r>
      <rPr>
        <sz val="10"/>
        <rFont val="Calibri"/>
        <family val="2"/>
      </rPr>
      <t xml:space="preserve"> (voorheen meterTB-NO)</t>
    </r>
  </si>
  <si>
    <r>
      <t xml:space="preserve">% beschreven overdracht O   </t>
    </r>
    <r>
      <rPr>
        <sz val="10"/>
        <rFont val="Calibri"/>
        <family val="2"/>
      </rPr>
      <t>(voorheen meterTB-O)</t>
    </r>
  </si>
  <si>
    <t>Onder leidinging van het Nationaal Archief is er een Handreiking vervanging ontwikkeld</t>
  </si>
  <si>
    <t>Onder leiding van het Nationaal Archief is er een Handreiking vervanging ontwikkeld.</t>
  </si>
  <si>
    <t>Legenda  kleurbetekenis antwoorden -&gt;</t>
  </si>
  <si>
    <t>Bij sommige cellen (zoals deze) zijn voorzien van een rood hoekje in de rechterbovenhoek. Dat betekent dat er een toelichting zichtbaar wordt wanneer je met de cursor op deze cel gaat staan.</t>
  </si>
  <si>
    <t xml:space="preserve">Een aantal kolommen zijn in het kader van de overzichtelijkheid gegroepeerd verborgen. Wilt u deze zien, principe van toepassing. Klik op de + om ze te tonen, klik op - om deze te verbergen. </t>
  </si>
  <si>
    <t xml:space="preserve">Bij sommige vragen is een toelichting gegeven in de handreiking. Deze toelichting staat in de grijze velden. Deze grijze velden kunnen worden verborgen wanneer je op het - tekentje  klikt, dat wordt het een + tekentje. Wil je het weer zichtbaar maken klik je op het - tekentje. Voor het gebruikersgemak zij alle toelichtingsvelden op zichtbaar ingesteld. </t>
  </si>
  <si>
    <t>Het wordt niet aanbevolen om buiten de gele vlakken om gegevens in te voeren, dit kan eventuele formules en daarmee ook de uitkomsten van de KPI verstoren. Met uitzondering van de toelichtingskollomen J en L (NO) en J en K (O).</t>
  </si>
  <si>
    <t>nee / ja / deels,  of       0-100%</t>
  </si>
  <si>
    <t>Voor het bepalen van de omvang in % kan gebruik worden gemaakt van sheet "% opgenomen NO"</t>
  </si>
  <si>
    <t>Gebruik bij meerdere systemen sheet "KPI 3.2 voor NO"</t>
  </si>
  <si>
    <t>Voor het bepalen van de omvang in % kan gebruik worden gemaakt van sheet "% opgenomen NO".</t>
  </si>
  <si>
    <t>Voor het bepalen van de omvang in % van de overgebrachte archiefbescheiden kan gebruik worden gemaakt van  sheet  "% beschreven overgebracht O"</t>
  </si>
  <si>
    <t>aantal meters / dossiers / GB? (wat van toepassing is)</t>
  </si>
  <si>
    <t>aantal meters / dossiers / GB?  (wat van toepassing is)</t>
  </si>
  <si>
    <t>nog geen aansluitign e-depot 25-4-2016</t>
  </si>
  <si>
    <t>N.v.t.</t>
  </si>
  <si>
    <t xml:space="preserve">Zo ja, welke?  </t>
  </si>
  <si>
    <t>Zo nee, waarom niet?   Indien vervreemding op grond van gewijzigde wetgeving plaatsvind, dan geen TVW en is "Ja" van toepassing.</t>
  </si>
  <si>
    <t xml:space="preserve">In beginsel zijn archiefbescheiden na uiterlijk 20 jaar openbaar: heeft het college als archiefzorgdrager de beperking van de openbaarheid van bepaalde archiefbescheiden na overbrengingsjaar afdoende gemotiveerd gelet op artikel 15.1 van de Archiefwet? De beperkingscriteria zijn: eerbiediging persoonlijke levenssfeer; belang van de Staat of zijn bondgenoten; voorkomen van onevenredige bevoor- of benadeling van betrokken natuurlijke of rechtspersonen dan wel van derden. </t>
  </si>
  <si>
    <t>omvang in:  zaken/dossiers - m1 - GB</t>
  </si>
  <si>
    <t xml:space="preserve">   nee / 0%                                                                                                           ja / 100%</t>
  </si>
  <si>
    <r>
      <t xml:space="preserve">                                                               </t>
    </r>
    <r>
      <rPr>
        <b/>
        <sz val="14"/>
        <color indexed="8"/>
        <rFont val="Calibri"/>
        <family val="2"/>
      </rPr>
      <t xml:space="preserve"> (deels / 50%)</t>
    </r>
  </si>
  <si>
    <t>meters</t>
  </si>
  <si>
    <t>GB</t>
  </si>
  <si>
    <t xml:space="preserve">  % uit blauwe kolom overnemen voor WSJG</t>
  </si>
  <si>
    <t>% niet geselecteerd in B of V</t>
  </si>
  <si>
    <t>zaken/dossiers - meters - GB</t>
  </si>
  <si>
    <t>zaken/dossiers</t>
  </si>
  <si>
    <t>toegepaste eenheid</t>
  </si>
  <si>
    <t>http://www.stadsarchief.rotterdam.nl/informatie-beheren/informatiebeheer</t>
  </si>
  <si>
    <t>Toelichting 7.2.c</t>
  </si>
  <si>
    <t>Toelichting 7.1.c</t>
  </si>
  <si>
    <t>Toelichting 7.1.b</t>
  </si>
  <si>
    <t xml:space="preserve">8.1.a </t>
  </si>
  <si>
    <t>8.1.b</t>
  </si>
  <si>
    <t>8.1.c</t>
  </si>
  <si>
    <t>8.2.a</t>
  </si>
  <si>
    <t xml:space="preserve">8.2.b </t>
  </si>
  <si>
    <t>8.2.c</t>
  </si>
  <si>
    <t xml:space="preserve">8.2.d </t>
  </si>
  <si>
    <t>8.5.a</t>
  </si>
  <si>
    <t xml:space="preserve">8.5.b </t>
  </si>
  <si>
    <t xml:space="preserve">8.6.a </t>
  </si>
  <si>
    <t xml:space="preserve">8.6.b </t>
  </si>
  <si>
    <t xml:space="preserve">8.6.c </t>
  </si>
  <si>
    <t>Aw art. 21.1, 31; Ab art. 13; Ar art. 27-41, 47-57 en 59</t>
  </si>
  <si>
    <t>Aw. art. 21.1, 31; Ab art. 13; Ar art. 27-41, 47-57 en 59</t>
  </si>
  <si>
    <t>3.4.a Toelichting</t>
  </si>
  <si>
    <t>http://www.lopai.nl/thema.duurzaamheid.php</t>
  </si>
  <si>
    <t xml:space="preserve">Onder duurzaamheid verstaat men het “leesbaar en interpreteerbaar houden gedurende de wettelijk bepaalde bewaartermijn”. Een overzicht van goedgekeurde printers is te vinden op      </t>
  </si>
  <si>
    <t xml:space="preserve"> Overzichten van papier, toners en gegevensdragers die aan duurzaamheidseisen voldoen zijn te vinden op de website van de LOPAI </t>
  </si>
  <si>
    <t>professionele inschatting</t>
  </si>
  <si>
    <t>Het gaat hier om het percentage archiefbescheiden (papier/digitaal) dat is beschreven en opgenomen in het overzicht zoals bedoeld in artikel 18 van de Archiefregeling. De meest betrouwbare eenheid om het percentage vast te stellen is de omvang van het aantal processen/zaken/dossiers i.p.v. op basis van meters/GB-TB. Geef in het toelichtingsveld (zie onder) aan op welke eenheid het percentage is gebaseerd; omvang (dossier)registraties, meters/GB of professionele inschatting.</t>
  </si>
  <si>
    <r>
      <rPr>
        <b/>
        <sz val="12"/>
        <rFont val="Calibri"/>
        <family val="2"/>
      </rPr>
      <t>Toelichting:</t>
    </r>
    <r>
      <rPr>
        <sz val="10"/>
        <rFont val="Calibri"/>
        <family val="2"/>
      </rPr>
      <t xml:space="preserve"> De meest betrouwbare eenheid om het percentage vast te stellen is de omvang van het aantal processen/zaken/dossiers i.p.v. op basis van meters/GB-TB. Geef in de kolom "toegepaste eenhied" aan op welke eenheid het percentage is gebaseerd; omvang (dossier)registraties, meters/GB of professionele inschatting. Originele digitale documenten en dossiers die zich buiten het voornoemde overzicht in 'persoonlijke' mappenstructuur op de netwerkschijven bevinden zonder nadere beschrijving in het overzicht worden aangemerkt als niet opgenomen in overzicht. Het betreft over  het algemeen bestanden die zonder tussenkomst van registratie door gebruikers rechtstreeks in een al dan niet geautoriseerde eigen (afdeling?) mappenstructuur zijn geplaatst.  </t>
    </r>
  </si>
  <si>
    <r>
      <rPr>
        <b/>
        <sz val="12"/>
        <rFont val="Calibri"/>
        <family val="2"/>
      </rPr>
      <t>Toelichting:</t>
    </r>
    <r>
      <rPr>
        <sz val="10"/>
        <rFont val="Calibri"/>
        <family val="2"/>
      </rPr>
      <t xml:space="preserve"> Stel het percentage vast op basis van het aantal documenten / zaken/dossiers/processen dat in het overzicht is opgenomen en gewaardeerd met een selectiecategorie, vernietigingstermijn en jaar/moment van vernietiging.  Geef in de kolom "toegepaste eenhied" aan op welke eenheid het percentage is gebaseerd; omvang (dossier)registraties, meters/GB of professionele inschatting. </t>
    </r>
    <r>
      <rPr>
        <b/>
        <sz val="10"/>
        <rFont val="Calibri"/>
        <family val="2"/>
      </rPr>
      <t>Voor analoge documenten</t>
    </r>
    <r>
      <rPr>
        <sz val="10"/>
        <rFont val="Calibri"/>
        <family val="2"/>
      </rPr>
      <t xml:space="preserve"> waarop deze gegevens/metadata wel op de map/doos staan vermeld zonder registratie in overzicht worden gewaardeerd met </t>
    </r>
    <r>
      <rPr>
        <b/>
        <u/>
        <sz val="10"/>
        <rFont val="Calibri"/>
        <family val="2"/>
      </rPr>
      <t>niet geselecteerd</t>
    </r>
    <r>
      <rPr>
        <sz val="10"/>
        <rFont val="Calibri"/>
        <family val="2"/>
      </rPr>
      <t xml:space="preserve">.  </t>
    </r>
    <r>
      <rPr>
        <b/>
        <sz val="10"/>
        <rFont val="Calibri"/>
        <family val="2"/>
      </rPr>
      <t>Voor digitale archiefbescheiden</t>
    </r>
    <r>
      <rPr>
        <sz val="10"/>
        <rFont val="Calibri"/>
        <family val="2"/>
      </rPr>
      <t xml:space="preserve"> geldt dat originele bestanden die zich in de eerder genoemde eigen/afdeling mappenstructuur op de netwerkschijven bevinden zonder registratie in overzicht worden gewaardeerd met </t>
    </r>
    <r>
      <rPr>
        <b/>
        <u/>
        <sz val="10"/>
        <rFont val="Calibri"/>
        <family val="2"/>
      </rPr>
      <t>niet geselecteerd.</t>
    </r>
  </si>
  <si>
    <r>
      <t xml:space="preserve">Toelichting: </t>
    </r>
    <r>
      <rPr>
        <sz val="10"/>
        <color indexed="8"/>
        <rFont val="Calibri"/>
        <family val="2"/>
      </rPr>
      <t>De meest betrouwbare eenheid om het percentage vast te stellen is de omvang van het aantal processen/zaken/dossiers (inventarisnummers) i.p.v. op basis van meters/GB-TB. Geef in de kolom "toegepaste eenheid" aan op welke eenheid het percentage is gebaseerd; omvang (dossier)registraties, meters/GB of professionele inschatting. De kolom "niet opgenomen" betreft over het algemeen nog niet of onvoldoende gemetadateerde (geinventariseerde) archiefbestanden in de archiefbewaarplaatst.</t>
    </r>
  </si>
  <si>
    <t>zaken/dossiers - meters - GB -inschatting</t>
  </si>
  <si>
    <t>Het gaat hier om het percentage van alle in indicator 2 bedoelde archiefbescheiden (papier/digitaal) dat is beschreven op basis van een vastgesteld metadataschema zoals bedoeld in artikel 17 van de Archiefregeling.  De meest betrouwbare eenheid om het percentage op vast te stellen zijn het aantal processen/zaken/dossiers i.p.v. op basis van meters/GB-TB. Geef in het toelichtingsveld (zie onder) aan op welke eenheid het percentage is gebaseerd, meters/GB of omvang geregistreerde processen/zaken of professionele inschatting.</t>
  </si>
  <si>
    <t>Dit betreft het percentage van alle archiefbescheiden (ook de op termijn vernietigbare) waarvan de bewaartermijn is geregistreerd op basis van de categorieën die in de Selectielijst gemeentelijke en intergemeentelijke organen zijn voorgeschreven. De Selectielijst uit 2005 is in 2012 geactualiseerd.  Op archiefbescheiden gevormd vanaf 1 janauari 2017 is de Selectielijst 2017 van toepassing.  De meest betrouwbare eenheid om het percentage vast te stellen is de omvang van het aantal processen/zaken/dossiers i.p.v. op basis van meters/GB-TB. Geef in het toelichtingsveld (zie onder) aan op welke eenheid het percentage is gebaseerd, meters/GB of omvang geregistreerde processen/zaken of professionele inschatting.</t>
  </si>
  <si>
    <t>Het betreft hier enkel overheidsarchief. Particuliere collecties en archieven vallen hier buiten. De meest betrouwbare eenheid om het percentage vast te stellen is de omvang van het aantal processen/zaken/dossiers(invnrs) i.p.v. op basis van meters/GB-TB. Geef in het toelichtingsveld (zie onder) aan op welke eenheid het percentage is gebaseerd, meters/GB of omvang geregistreerde processen/zaken of professionele inschatting.</t>
  </si>
  <si>
    <t>Worden archiefbescheiden op dossierniveau (zo mogelijk in verzamelbeschrijvingen) gespecificeerd?</t>
  </si>
  <si>
    <t>Gebruik de eenheid die van toepassing is (dossiersnrs - m1 - GB - *professionele inschatting)</t>
  </si>
  <si>
    <r>
      <rPr>
        <b/>
        <sz val="11"/>
        <color indexed="8"/>
        <rFont val="Calibri"/>
        <family val="2"/>
      </rPr>
      <t>* Professionele inschatting.</t>
    </r>
    <r>
      <rPr>
        <sz val="11"/>
        <color indexed="8"/>
        <rFont val="Calibri"/>
        <family val="2"/>
      </rPr>
      <t xml:space="preserve"> In gevallen waarin het niet mogelijk is om de omvang in registraties/dossiers, m1 of GB weer te geven betekent dit in de praktijk dat er geen sprake zal zijn van 100%  opname. Denk hierbij aan onzekerheid bij de status van documenten/dossier op netwerkschijven, vakapplicaties en analoge bestanden op afdelingen en archiefruimten die niet zijn geregistreerd. In dat geval kan worden volstaan met een indicatieve inschatting. </t>
    </r>
  </si>
  <si>
    <r>
      <rPr>
        <b/>
        <sz val="11"/>
        <color indexed="8"/>
        <rFont val="Calibri"/>
        <family val="2"/>
      </rPr>
      <t>* Professionele inschatting</t>
    </r>
    <r>
      <rPr>
        <sz val="11"/>
        <color indexed="8"/>
        <rFont val="Calibri"/>
        <family val="2"/>
      </rPr>
      <t xml:space="preserve">. In gevallen waarin het niet mogelijk is om de omvang in registraties/dossiers, m1 of GB weer te geven betekent dit in de praktijk dat er geen sprake zal zijn van 100%  opname. Denk hierbij aan onzekerheid bij de status van documenten/dossier op netwerkschijven, vakapplicaties en analoge bestanden op afdelingen en archiefruimten die niet zijn geregistreerd. In dat geval kan worden volstaan met een indicatieve inschatting. </t>
    </r>
  </si>
  <si>
    <t>Selecteer de eeheid die van toepassing is (dossierregistraties - m1 - GB -*professionele inschatting)</t>
  </si>
  <si>
    <t xml:space="preserve">Gebruikt het college deze archiefruimte(n) t.b.v. de te bewaren en op termijn naar de archiefbewaarplaats over te brengen archiefbescheiden? </t>
  </si>
  <si>
    <r>
      <t xml:space="preserve">Heeft het college als archiefzorgdrager voor de archiefbescheiden die ouder zijn dan 75 jaar en die het toch niet openbaar wil maken een machtiging tot opschorting van openbaarmaking aangevraagd bij en ontvangen van gedeputeerde staten?                                                          </t>
    </r>
    <r>
      <rPr>
        <sz val="10"/>
        <color rgb="FF0000FF"/>
        <rFont val="Arial"/>
        <family val="2"/>
      </rPr>
      <t>Het betreft hier reguliere archiefbescheiden. Uitzonderingen hierop zijn archiefbesheiden met een langer wettelijk openbaarheidstermijn zoals bijvoorbeeld de akten van de Burgerlijke Stand, persoonkaarten, e.d.</t>
    </r>
  </si>
  <si>
    <t xml:space="preserve">Hebben het college als archiefzorgdrager en de beheerder van de archiefbewaarplaats het besluit tot de beperking aan de openbaarheid aan bepaalde overgebrachte archiefbescheiden opgenomen in de verklaring van overbrenging? </t>
  </si>
  <si>
    <t xml:space="preserve">Zijn de in de archiefbewaarplaats berustende archiefbescheiden voor eenieder kosteloos te raadplegen? </t>
  </si>
  <si>
    <t xml:space="preserve">Heeft het college als archiefzorgdrager voor archiefbescheiden die om redenen van bedrijfsvoering niet na 20 jaar overgebracht kunnen worden een machtiging tot opschorting van overbrenging aangevraagd bij en ontvangen van gedeputeerde staten? </t>
  </si>
  <si>
    <t>Door wie is dat vastgesteld? Indien 'nee', maar wordt niet gebruikt voor de opslag te bewaren archief, dan geen TVW</t>
  </si>
  <si>
    <t>https://www.amsterdam.nl/stadsarchief/organisatie/archiefinspectie/beheerplan/</t>
  </si>
  <si>
    <t>http://www.stadsarchief.rotterdam.nl/informatie-beheren/informatiebeheer/informatiebeheerplan</t>
  </si>
  <si>
    <t xml:space="preserve">Indien de toelichting op de vragen verborgen zijn kunnen deze worden geopend door op de + tekens in de linker grijze kolom te klikken. Klik op op het - tekentje om deze weer te verbergen. Deze actie kan alleen worden uitgevoerd wanneer de beveiliging er af is </t>
  </si>
  <si>
    <r>
      <t xml:space="preserve">Toelichting: </t>
    </r>
    <r>
      <rPr>
        <sz val="10"/>
        <color indexed="8"/>
        <rFont val="Calibri"/>
        <family val="2"/>
      </rPr>
      <t xml:space="preserve">Hoewel er van originele digitale archiefbescheiden ouder dan 20 jaar waarschijnlijk nog geen sprake zal zijn, heeft het de voorkeur om het percentage vast te stellen op basis van de omvang van het aantal beschreven eenheden (dossiers/mapbeschrijvingen) in plaats van het aantal strekkende meters of GB. Dit voorkomt tevens ruis bij overbrenging van vervangen archiefbescheiden, en toekomstige vervanging nadat is overgebracht. </t>
    </r>
    <r>
      <rPr>
        <b/>
        <sz val="10"/>
        <color indexed="8"/>
        <rFont val="Calibri"/>
        <family val="2"/>
      </rPr>
      <t>Let wel, particulieren archiefbescheiden buiten beschouwing laten.</t>
    </r>
  </si>
  <si>
    <t>Gebruikt het college dit e-depot t.b.v. de te bewaren archiefbescheiden.</t>
  </si>
  <si>
    <t>Let wel. Dit betreft allëen de hoofdcategorien van de handreiking, niet te verwarren met de 10 indicatoren van waarstaatjegemeente. Die hebben alleen betrekking op de kpi deelvragen: 2.1.a, 3.1.a, 3.2.a, 3.6.a, 5.1.a, 5.3.a, 6.1.a, 7.2.a en 8.2. Deze worden in sheet "uitvraag WSJG" weergegeven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</si>
</sst>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mmm/yyyy"/>
  </numFmts>
  <fonts count="123" x14ac:knownFonts="1">
    <font>
      <sz val="11"/>
      <color indexed="8"/>
      <name val="Calibri"/>
      <family val="2"/>
    </font>
    <font>
      <sz val="10"/>
      <color theme="1"/>
      <name val="Arial"/>
      <family val="2"/>
    </font>
    <font>
      <sz val="11"/>
      <color indexed="8"/>
      <name val="Calibri"/>
      <family val="2"/>
    </font>
    <font>
      <b/>
      <sz val="10"/>
      <name val="Arial"/>
      <family val="2"/>
    </font>
    <font>
      <sz val="10"/>
      <name val="Arial"/>
      <family val="2"/>
    </font>
    <font>
      <sz val="10"/>
      <color indexed="8"/>
      <name val="Arial"/>
      <family val="2"/>
    </font>
    <font>
      <b/>
      <sz val="10"/>
      <color indexed="8"/>
      <name val="Arial"/>
      <family val="2"/>
    </font>
    <font>
      <u/>
      <sz val="10"/>
      <color indexed="12"/>
      <name val="Arial"/>
      <family val="2"/>
    </font>
    <font>
      <u/>
      <sz val="10"/>
      <color indexed="12"/>
      <name val="Arial"/>
      <family val="2"/>
    </font>
    <font>
      <b/>
      <sz val="10"/>
      <color indexed="10"/>
      <name val="Arial"/>
      <family val="2"/>
    </font>
    <font>
      <b/>
      <sz val="11"/>
      <color indexed="8"/>
      <name val="Arial"/>
      <family val="2"/>
    </font>
    <font>
      <b/>
      <i/>
      <sz val="10"/>
      <color indexed="8"/>
      <name val="Arial"/>
      <family val="2"/>
    </font>
    <font>
      <i/>
      <sz val="10"/>
      <color indexed="8"/>
      <name val="Arial"/>
      <family val="2"/>
    </font>
    <font>
      <sz val="11"/>
      <color indexed="8"/>
      <name val="Arial"/>
      <family val="2"/>
    </font>
    <font>
      <sz val="8"/>
      <name val="Calibri"/>
      <family val="2"/>
    </font>
    <font>
      <sz val="10"/>
      <color indexed="10"/>
      <name val="Arial"/>
      <family val="2"/>
    </font>
    <font>
      <b/>
      <sz val="10"/>
      <color indexed="8"/>
      <name val="Calibri"/>
      <family val="2"/>
    </font>
    <font>
      <b/>
      <sz val="10"/>
      <name val="Arial"/>
      <family val="2"/>
    </font>
    <font>
      <b/>
      <sz val="11"/>
      <color indexed="8"/>
      <name val="Calibri"/>
      <family val="2"/>
    </font>
    <font>
      <sz val="10"/>
      <color indexed="8"/>
      <name val="Arial"/>
      <family val="2"/>
    </font>
    <font>
      <sz val="10"/>
      <color indexed="8"/>
      <name val="Arial"/>
      <family val="2"/>
    </font>
    <font>
      <b/>
      <sz val="10"/>
      <color indexed="8"/>
      <name val="Arial"/>
      <family val="2"/>
    </font>
    <font>
      <b/>
      <sz val="10"/>
      <color indexed="8"/>
      <name val="Arial"/>
      <family val="2"/>
    </font>
    <font>
      <sz val="10"/>
      <color indexed="12"/>
      <name val="Arial"/>
      <family val="2"/>
    </font>
    <font>
      <sz val="10"/>
      <color indexed="9"/>
      <name val="Arial"/>
      <family val="2"/>
    </font>
    <font>
      <b/>
      <sz val="12"/>
      <color indexed="8"/>
      <name val="Calibri"/>
      <family val="2"/>
    </font>
    <font>
      <sz val="10"/>
      <color indexed="8"/>
      <name val="Calibri"/>
      <family val="2"/>
    </font>
    <font>
      <b/>
      <sz val="10"/>
      <name val="Calibri"/>
      <family val="2"/>
    </font>
    <font>
      <b/>
      <sz val="11"/>
      <name val="Calibri"/>
      <family val="2"/>
    </font>
    <font>
      <sz val="10"/>
      <color indexed="8"/>
      <name val="Arial"/>
      <family val="2"/>
    </font>
    <font>
      <sz val="10"/>
      <color indexed="8"/>
      <name val="Arial"/>
      <family val="2"/>
    </font>
    <font>
      <vertAlign val="superscript"/>
      <sz val="10"/>
      <color indexed="8"/>
      <name val="Arial"/>
      <family val="2"/>
    </font>
    <font>
      <b/>
      <sz val="11"/>
      <color indexed="8"/>
      <name val="Calibri"/>
      <family val="2"/>
    </font>
    <font>
      <sz val="11"/>
      <color indexed="9"/>
      <name val="Calibri"/>
      <family val="2"/>
    </font>
    <font>
      <sz val="10"/>
      <color indexed="9"/>
      <name val="Arial"/>
      <family val="2"/>
    </font>
    <font>
      <b/>
      <u/>
      <sz val="10"/>
      <name val="Arial"/>
      <family val="2"/>
    </font>
    <font>
      <sz val="11"/>
      <name val="Arial"/>
      <family val="2"/>
    </font>
    <font>
      <sz val="10"/>
      <color indexed="10"/>
      <name val="Arial"/>
      <family val="2"/>
    </font>
    <font>
      <sz val="12"/>
      <color indexed="8"/>
      <name val="Arial"/>
      <family val="2"/>
    </font>
    <font>
      <sz val="11"/>
      <color indexed="9"/>
      <name val="Calibri"/>
      <family val="2"/>
    </font>
    <font>
      <sz val="11"/>
      <color indexed="10"/>
      <name val="Calibri"/>
      <family val="2"/>
    </font>
    <font>
      <sz val="8"/>
      <color indexed="81"/>
      <name val="Tahoma"/>
      <family val="2"/>
    </font>
    <font>
      <sz val="11"/>
      <name val="Calibri"/>
      <family val="2"/>
    </font>
    <font>
      <sz val="10"/>
      <color indexed="81"/>
      <name val="Tahoma"/>
      <family val="2"/>
    </font>
    <font>
      <b/>
      <sz val="10"/>
      <color indexed="9"/>
      <name val="Arial"/>
      <family val="2"/>
    </font>
    <font>
      <b/>
      <sz val="11"/>
      <color indexed="81"/>
      <name val="Tahoma"/>
      <family val="2"/>
    </font>
    <font>
      <sz val="11"/>
      <color indexed="81"/>
      <name val="Tahoma"/>
      <family val="2"/>
    </font>
    <font>
      <sz val="11"/>
      <color indexed="9"/>
      <name val="Calibri"/>
      <family val="2"/>
    </font>
    <font>
      <sz val="9"/>
      <color indexed="81"/>
      <name val="Tahoma"/>
      <family val="2"/>
    </font>
    <font>
      <sz val="10"/>
      <color indexed="22"/>
      <name val="Arial"/>
      <family val="2"/>
    </font>
    <font>
      <sz val="11"/>
      <color indexed="22"/>
      <name val="Calibri"/>
      <family val="2"/>
    </font>
    <font>
      <b/>
      <sz val="10"/>
      <color indexed="22"/>
      <name val="Arial"/>
      <family val="2"/>
    </font>
    <font>
      <b/>
      <sz val="12"/>
      <color indexed="9"/>
      <name val="Calibri"/>
      <family val="2"/>
    </font>
    <font>
      <b/>
      <sz val="10"/>
      <color indexed="12"/>
      <name val="Arial"/>
      <family val="2"/>
    </font>
    <font>
      <b/>
      <sz val="11"/>
      <color indexed="10"/>
      <name val="Calibri"/>
      <family val="2"/>
    </font>
    <font>
      <sz val="12"/>
      <color indexed="81"/>
      <name val="Tahoma"/>
      <family val="2"/>
    </font>
    <font>
      <b/>
      <sz val="10"/>
      <color indexed="81"/>
      <name val="Tahoma"/>
      <family val="2"/>
    </font>
    <font>
      <b/>
      <sz val="11"/>
      <color indexed="22"/>
      <name val="Calibri"/>
      <family val="2"/>
    </font>
    <font>
      <b/>
      <sz val="10"/>
      <color indexed="81"/>
      <name val="Calibri"/>
      <family val="2"/>
    </font>
    <font>
      <b/>
      <sz val="9"/>
      <color indexed="81"/>
      <name val="Tahoma"/>
      <family val="2"/>
    </font>
    <font>
      <sz val="11"/>
      <color indexed="8"/>
      <name val="Tahoma"/>
      <family val="2"/>
    </font>
    <font>
      <sz val="12"/>
      <color indexed="22"/>
      <name val="Calibri"/>
      <family val="2"/>
    </font>
    <font>
      <b/>
      <sz val="14"/>
      <color indexed="8"/>
      <name val="Calibri"/>
      <family val="2"/>
    </font>
    <font>
      <b/>
      <sz val="14"/>
      <color indexed="62"/>
      <name val="Calibri"/>
      <family val="2"/>
    </font>
    <font>
      <b/>
      <sz val="13"/>
      <color indexed="62"/>
      <name val="Calibri"/>
      <family val="2"/>
    </font>
    <font>
      <b/>
      <sz val="13"/>
      <color indexed="18"/>
      <name val="Calibri"/>
      <family val="2"/>
    </font>
    <font>
      <b/>
      <sz val="13"/>
      <color indexed="9"/>
      <name val="Calibri"/>
      <family val="2"/>
    </font>
    <font>
      <b/>
      <sz val="13"/>
      <color indexed="8"/>
      <name val="Calibri"/>
      <family val="2"/>
    </font>
    <font>
      <sz val="10"/>
      <color theme="0"/>
      <name val="Arial"/>
      <family val="2"/>
    </font>
    <font>
      <sz val="10"/>
      <color theme="0" tint="-0.34998626667073579"/>
      <name val="Arial"/>
      <family val="2"/>
    </font>
    <font>
      <b/>
      <sz val="10"/>
      <color theme="0" tint="-0.34998626667073579"/>
      <name val="Arial"/>
      <family val="2"/>
    </font>
    <font>
      <b/>
      <sz val="10"/>
      <color rgb="FFFF0000"/>
      <name val="Arial"/>
      <family val="2"/>
    </font>
    <font>
      <b/>
      <sz val="10"/>
      <color theme="0"/>
      <name val="Arial"/>
      <family val="2"/>
    </font>
    <font>
      <sz val="11"/>
      <color theme="0"/>
      <name val="Calibri"/>
      <family val="2"/>
    </font>
    <font>
      <b/>
      <sz val="14"/>
      <color rgb="FFFF0000"/>
      <name val="Arial"/>
      <family val="2"/>
    </font>
    <font>
      <sz val="10"/>
      <color theme="0" tint="-0.24994659260841701"/>
      <name val="Cambria"/>
      <family val="1"/>
    </font>
    <font>
      <sz val="10"/>
      <color theme="0" tint="-0.34998626667073579"/>
      <name val="Cambria"/>
      <family val="1"/>
    </font>
    <font>
      <b/>
      <sz val="10"/>
      <color theme="0" tint="-0.34998626667073579"/>
      <name val="Cambria"/>
      <family val="1"/>
    </font>
    <font>
      <sz val="8.5"/>
      <color theme="0" tint="-0.34998626667073579"/>
      <name val="Cambria"/>
      <family val="1"/>
    </font>
    <font>
      <sz val="9"/>
      <color theme="0" tint="-0.34998626667073579"/>
      <name val="Cambria"/>
      <family val="1"/>
    </font>
    <font>
      <sz val="8"/>
      <color theme="0" tint="-0.34998626667073579"/>
      <name val="Cambria"/>
      <family val="1"/>
    </font>
    <font>
      <b/>
      <u/>
      <sz val="10"/>
      <color indexed="12"/>
      <name val="Arial"/>
      <family val="2"/>
    </font>
    <font>
      <sz val="10"/>
      <color rgb="FFFF0000"/>
      <name val="Arial"/>
      <family val="2"/>
    </font>
    <font>
      <sz val="10"/>
      <color rgb="FF0000FF"/>
      <name val="Arial"/>
      <family val="2"/>
    </font>
    <font>
      <b/>
      <sz val="10"/>
      <color theme="0" tint="-0.499984740745262"/>
      <name val="Arial"/>
      <family val="2"/>
    </font>
    <font>
      <b/>
      <sz val="11"/>
      <color theme="0" tint="-0.34998626667073579"/>
      <name val="Calibri"/>
      <family val="2"/>
    </font>
    <font>
      <sz val="11"/>
      <color theme="0" tint="-0.34998626667073579"/>
      <name val="Calibri"/>
      <family val="2"/>
    </font>
    <font>
      <sz val="10"/>
      <color theme="1"/>
      <name val="Calibri"/>
      <family val="2"/>
    </font>
    <font>
      <b/>
      <sz val="10"/>
      <color rgb="FF0000FF"/>
      <name val="Calibri"/>
      <family val="2"/>
    </font>
    <font>
      <b/>
      <u/>
      <sz val="10"/>
      <color theme="5" tint="-0.499984740745262"/>
      <name val="Calibri"/>
      <family val="2"/>
    </font>
    <font>
      <b/>
      <u/>
      <sz val="10"/>
      <color rgb="FFFFC000"/>
      <name val="Calibri"/>
      <family val="2"/>
    </font>
    <font>
      <b/>
      <u/>
      <sz val="10"/>
      <color rgb="FF00B050"/>
      <name val="Calibri"/>
      <family val="2"/>
    </font>
    <font>
      <b/>
      <u/>
      <sz val="10"/>
      <color theme="5" tint="0.39997558519241921"/>
      <name val="Calibri"/>
      <family val="2"/>
    </font>
    <font>
      <sz val="11"/>
      <color rgb="FFFF0000"/>
      <name val="Calibri"/>
      <family val="2"/>
    </font>
    <font>
      <b/>
      <sz val="12"/>
      <name val="Calibri"/>
      <family val="2"/>
    </font>
    <font>
      <b/>
      <sz val="14"/>
      <name val="Calibri"/>
      <family val="2"/>
    </font>
    <font>
      <sz val="10"/>
      <name val="Calibri"/>
      <family val="2"/>
    </font>
    <font>
      <b/>
      <u/>
      <sz val="10"/>
      <name val="Calibri"/>
      <family val="2"/>
    </font>
    <font>
      <b/>
      <sz val="10"/>
      <name val="Verdana"/>
      <family val="2"/>
    </font>
    <font>
      <b/>
      <sz val="10"/>
      <name val="Calibri"/>
      <family val="2"/>
      <scheme val="minor"/>
    </font>
    <font>
      <b/>
      <sz val="12"/>
      <color rgb="FF0000FF"/>
      <name val="Calibri"/>
      <family val="2"/>
    </font>
    <font>
      <sz val="12"/>
      <color indexed="8"/>
      <name val="Calibri"/>
      <family val="2"/>
    </font>
    <font>
      <sz val="12"/>
      <color theme="1"/>
      <name val="Calibri"/>
      <family val="2"/>
    </font>
    <font>
      <sz val="11"/>
      <color theme="1"/>
      <name val="Calibri"/>
      <family val="2"/>
    </font>
    <font>
      <b/>
      <sz val="10"/>
      <color theme="0"/>
      <name val="Calibri"/>
      <family val="2"/>
    </font>
    <font>
      <b/>
      <sz val="10"/>
      <color rgb="FF0000FF"/>
      <name val="Arial"/>
      <family val="2"/>
    </font>
    <font>
      <b/>
      <sz val="11"/>
      <color rgb="FF0000FF"/>
      <name val="Calibri"/>
      <family val="2"/>
    </font>
    <font>
      <sz val="10"/>
      <color rgb="FF0000FF"/>
      <name val="Calibri"/>
      <family val="2"/>
    </font>
    <font>
      <sz val="11"/>
      <color rgb="FF0000FF"/>
      <name val="Calibri"/>
      <family val="2"/>
    </font>
    <font>
      <sz val="12"/>
      <color rgb="FF0000FF"/>
      <name val="Arial"/>
      <family val="2"/>
    </font>
    <font>
      <sz val="11"/>
      <color rgb="FF0000FF"/>
      <name val="Arial"/>
      <family val="2"/>
    </font>
    <font>
      <b/>
      <sz val="12"/>
      <name val="Arial"/>
      <family val="2"/>
    </font>
    <font>
      <b/>
      <sz val="9"/>
      <name val="Arial"/>
      <family val="2"/>
    </font>
    <font>
      <sz val="12"/>
      <color indexed="81"/>
      <name val="Calibri"/>
      <family val="2"/>
      <scheme val="minor"/>
    </font>
    <font>
      <b/>
      <sz val="12"/>
      <color indexed="81"/>
      <name val="Calibri"/>
      <family val="2"/>
      <scheme val="minor"/>
    </font>
    <font>
      <b/>
      <u/>
      <sz val="11"/>
      <color indexed="12"/>
      <name val="Arial"/>
      <family val="2"/>
    </font>
    <font>
      <b/>
      <sz val="12"/>
      <color indexed="10"/>
      <name val="Arial"/>
      <family val="2"/>
    </font>
    <font>
      <b/>
      <sz val="14"/>
      <color rgb="FF0000FF"/>
      <name val="Calibri"/>
      <family val="2"/>
    </font>
    <font>
      <sz val="12"/>
      <color theme="0"/>
      <name val="Calibri"/>
      <family val="2"/>
    </font>
    <font>
      <sz val="10"/>
      <color rgb="FFFF0000"/>
      <name val="Cambria"/>
      <family val="1"/>
    </font>
    <font>
      <sz val="14"/>
      <color theme="0"/>
      <name val="Calibri"/>
      <family val="2"/>
    </font>
    <font>
      <b/>
      <sz val="12"/>
      <name val="Calibri"/>
      <family val="2"/>
      <scheme val="minor"/>
    </font>
    <font>
      <sz val="8"/>
      <color theme="0" tint="-0.34998626667073579"/>
      <name val="Calibri"/>
      <family val="2"/>
      <scheme val="minor"/>
    </font>
  </fonts>
  <fills count="29">
    <fill>
      <patternFill patternType="none"/>
    </fill>
    <fill>
      <patternFill patternType="gray125"/>
    </fill>
    <fill>
      <patternFill patternType="solid">
        <fgColor indexed="46"/>
        <bgColor indexed="64"/>
      </patternFill>
    </fill>
    <fill>
      <patternFill patternType="solid">
        <fgColor indexed="43"/>
        <bgColor indexed="64"/>
      </patternFill>
    </fill>
    <fill>
      <patternFill patternType="solid">
        <fgColor indexed="65"/>
        <bgColor indexed="64"/>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indexed="55"/>
        <bgColor indexed="64"/>
      </patternFill>
    </fill>
    <fill>
      <patternFill patternType="solid">
        <fgColor indexed="16"/>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theme="0" tint="-0.34998626667073579"/>
        <bgColor indexed="64"/>
      </patternFill>
    </fill>
    <fill>
      <patternFill patternType="solid">
        <fgColor rgb="FF808080"/>
        <bgColor indexed="64"/>
      </patternFill>
    </fill>
    <fill>
      <patternFill patternType="solid">
        <fgColor theme="0" tint="-0.249977111117893"/>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CCFF99"/>
        <bgColor indexed="64"/>
      </patternFill>
    </fill>
    <fill>
      <patternFill patternType="solid">
        <fgColor rgb="FFCCECFF"/>
        <bgColor indexed="64"/>
      </patternFill>
    </fill>
    <fill>
      <patternFill patternType="solid">
        <fgColor rgb="FFFFFF00"/>
        <bgColor indexed="64"/>
      </patternFill>
    </fill>
    <fill>
      <patternFill patternType="solid">
        <fgColor rgb="FF0000FF"/>
        <bgColor indexed="64"/>
      </patternFill>
    </fill>
    <fill>
      <patternFill patternType="solid">
        <fgColor theme="5" tint="-0.249977111117893"/>
        <bgColor indexed="64"/>
      </patternFill>
    </fill>
    <fill>
      <patternFill patternType="solid">
        <fgColor rgb="FFFF66FF"/>
        <bgColor indexed="64"/>
      </patternFill>
    </fill>
    <fill>
      <patternFill patternType="solid">
        <fgColor rgb="FFCC99FF"/>
        <bgColor indexed="64"/>
      </patternFill>
    </fill>
  </fills>
  <borders count="1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9"/>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9"/>
      </top>
      <bottom style="thin">
        <color indexed="64"/>
      </bottom>
      <diagonal/>
    </border>
    <border>
      <left style="thin">
        <color indexed="64"/>
      </left>
      <right style="thin">
        <color indexed="64"/>
      </right>
      <top style="thin">
        <color indexed="64"/>
      </top>
      <bottom style="thin">
        <color indexed="9"/>
      </bottom>
      <diagonal/>
    </border>
    <border>
      <left style="thin">
        <color indexed="22"/>
      </left>
      <right/>
      <top style="thin">
        <color indexed="22"/>
      </top>
      <bottom style="thin">
        <color indexed="22"/>
      </bottom>
      <diagonal/>
    </border>
    <border>
      <left style="thin">
        <color indexed="64"/>
      </left>
      <right/>
      <top style="thin">
        <color indexed="64"/>
      </top>
      <bottom style="thin">
        <color indexed="9"/>
      </bottom>
      <diagonal/>
    </border>
    <border>
      <left style="thin">
        <color indexed="64"/>
      </left>
      <right/>
      <top style="thin">
        <color indexed="9"/>
      </top>
      <bottom style="thin">
        <color indexed="64"/>
      </bottom>
      <diagonal/>
    </border>
    <border>
      <left style="thin">
        <color indexed="64"/>
      </left>
      <right style="thin">
        <color indexed="64"/>
      </right>
      <top style="thin">
        <color indexed="43"/>
      </top>
      <bottom style="thin">
        <color indexed="43"/>
      </bottom>
      <diagonal/>
    </border>
    <border>
      <left style="thin">
        <color indexed="64"/>
      </left>
      <right/>
      <top style="thin">
        <color indexed="9"/>
      </top>
      <bottom style="thin">
        <color indexed="9"/>
      </bottom>
      <diagonal/>
    </border>
    <border>
      <left/>
      <right/>
      <top/>
      <bottom style="thin">
        <color indexed="64"/>
      </bottom>
      <diagonal/>
    </border>
    <border>
      <left/>
      <right style="thin">
        <color indexed="64"/>
      </right>
      <top style="thin">
        <color indexed="9"/>
      </top>
      <bottom style="thin">
        <color indexed="9"/>
      </bottom>
      <diagonal/>
    </border>
    <border>
      <left/>
      <right style="thin">
        <color indexed="64"/>
      </right>
      <top/>
      <bottom/>
      <diagonal/>
    </border>
    <border>
      <left style="thin">
        <color indexed="9"/>
      </left>
      <right style="thin">
        <color indexed="64"/>
      </right>
      <top style="thin">
        <color indexed="9"/>
      </top>
      <bottom style="thin">
        <color indexed="64"/>
      </bottom>
      <diagonal/>
    </border>
    <border>
      <left style="thin">
        <color indexed="64"/>
      </left>
      <right style="thin">
        <color indexed="9"/>
      </right>
      <top style="thin">
        <color indexed="9"/>
      </top>
      <bottom style="thin">
        <color indexed="64"/>
      </bottom>
      <diagonal/>
    </border>
    <border>
      <left style="thin">
        <color indexed="64"/>
      </left>
      <right/>
      <top/>
      <bottom style="thin">
        <color indexed="9"/>
      </bottom>
      <diagonal/>
    </border>
    <border>
      <left style="thin">
        <color indexed="64"/>
      </left>
      <right style="thin">
        <color theme="0"/>
      </right>
      <top/>
      <bottom/>
      <diagonal/>
    </border>
    <border>
      <left style="thin">
        <color theme="0"/>
      </left>
      <right style="thin">
        <color theme="0"/>
      </right>
      <top/>
      <bottom/>
      <diagonal/>
    </border>
    <border>
      <left style="thin">
        <color theme="0"/>
      </left>
      <right style="thin">
        <color indexed="64"/>
      </right>
      <top/>
      <bottom/>
      <diagonal/>
    </border>
    <border>
      <left style="thin">
        <color theme="0"/>
      </left>
      <right style="thin">
        <color indexed="64"/>
      </right>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theme="0"/>
      </right>
      <top/>
      <bottom style="thin">
        <color theme="1"/>
      </bottom>
      <diagonal/>
    </border>
    <border>
      <left style="thin">
        <color theme="0"/>
      </left>
      <right style="thin">
        <color theme="0"/>
      </right>
      <top/>
      <bottom style="thin">
        <color theme="1"/>
      </bottom>
      <diagonal/>
    </border>
    <border>
      <left style="thin">
        <color theme="0"/>
      </left>
      <right/>
      <top style="thin">
        <color indexed="64"/>
      </top>
      <bottom style="thin">
        <color theme="0"/>
      </bottom>
      <diagonal/>
    </border>
    <border>
      <left style="thin">
        <color theme="0"/>
      </left>
      <right/>
      <top style="thin">
        <color theme="0"/>
      </top>
      <bottom style="thin">
        <color theme="1"/>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right style="thin">
        <color indexed="64"/>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indexed="64"/>
      </right>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indexed="9"/>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theme="1"/>
      </top>
      <bottom style="thin">
        <color indexed="64"/>
      </bottom>
      <diagonal/>
    </border>
    <border>
      <left style="thin">
        <color theme="0"/>
      </left>
      <right style="thin">
        <color theme="0"/>
      </right>
      <top style="thin">
        <color theme="1"/>
      </top>
      <bottom style="thin">
        <color indexed="64"/>
      </bottom>
      <diagonal/>
    </border>
    <border>
      <left/>
      <right style="thin">
        <color indexed="64"/>
      </right>
      <top style="thin">
        <color indexed="64"/>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right>
      <top style="thin">
        <color indexed="64"/>
      </top>
      <bottom style="thin">
        <color theme="0"/>
      </bottom>
      <diagonal/>
    </border>
    <border>
      <left style="thin">
        <color theme="0"/>
      </left>
      <right style="thin">
        <color theme="0"/>
      </right>
      <top style="thin">
        <color theme="0"/>
      </top>
      <bottom style="thin">
        <color indexed="22"/>
      </bottom>
      <diagonal/>
    </border>
    <border>
      <left style="thin">
        <color theme="0"/>
      </left>
      <right style="thin">
        <color theme="0"/>
      </right>
      <top style="thin">
        <color theme="0"/>
      </top>
      <bottom style="thin">
        <color indexed="9"/>
      </bottom>
      <diagonal/>
    </border>
    <border>
      <left style="thin">
        <color indexed="64"/>
      </left>
      <right style="thin">
        <color theme="0" tint="-4.9989318521683403E-2"/>
      </right>
      <top style="thin">
        <color theme="0" tint="-4.9989318521683403E-2"/>
      </top>
      <bottom style="thin">
        <color indexed="64"/>
      </bottom>
      <diagonal/>
    </border>
    <border>
      <left style="thin">
        <color theme="0" tint="-4.9989318521683403E-2"/>
      </left>
      <right style="thin">
        <color indexed="64"/>
      </right>
      <top style="thin">
        <color theme="0" tint="-4.9989318521683403E-2"/>
      </top>
      <bottom style="thin">
        <color indexed="64"/>
      </bottom>
      <diagonal/>
    </border>
    <border>
      <left style="thin">
        <color indexed="64"/>
      </left>
      <right style="thin">
        <color theme="0" tint="-4.9989318521683403E-2"/>
      </right>
      <top style="thin">
        <color indexed="64"/>
      </top>
      <bottom style="thin">
        <color theme="0" tint="-4.9989318521683403E-2"/>
      </bottom>
      <diagonal/>
    </border>
    <border>
      <left style="thin">
        <color theme="0" tint="-4.9989318521683403E-2"/>
      </left>
      <right style="thin">
        <color indexed="64"/>
      </right>
      <top style="thin">
        <color indexed="64"/>
      </top>
      <bottom style="thin">
        <color theme="0" tint="-4.9989318521683403E-2"/>
      </bottom>
      <diagonal/>
    </border>
    <border>
      <left/>
      <right style="thin">
        <color theme="0"/>
      </right>
      <top style="thin">
        <color theme="0"/>
      </top>
      <bottom style="thin">
        <color indexed="64"/>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style="thin">
        <color indexed="64"/>
      </right>
      <top style="thin">
        <color indexed="64"/>
      </top>
      <bottom/>
      <diagonal/>
    </border>
    <border>
      <left style="thin">
        <color indexed="64"/>
      </left>
      <right style="thin">
        <color theme="0"/>
      </right>
      <top/>
      <bottom style="thin">
        <color indexed="9"/>
      </bottom>
      <diagonal/>
    </border>
    <border>
      <left style="thin">
        <color theme="0"/>
      </left>
      <right style="thin">
        <color theme="0"/>
      </right>
      <top/>
      <bottom style="thin">
        <color indexed="9"/>
      </bottom>
      <diagonal/>
    </border>
    <border>
      <left/>
      <right style="thin">
        <color indexed="64"/>
      </right>
      <top/>
      <bottom style="thin">
        <color indexed="9"/>
      </bottom>
      <diagonal/>
    </border>
    <border>
      <left style="thin">
        <color theme="0"/>
      </left>
      <right style="thin">
        <color indexed="64"/>
      </right>
      <top/>
      <bottom style="thin">
        <color indexed="9"/>
      </bottom>
      <diagonal/>
    </border>
    <border>
      <left style="thin">
        <color indexed="64"/>
      </left>
      <right style="thin">
        <color theme="0"/>
      </right>
      <top style="thin">
        <color theme="0"/>
      </top>
      <bottom style="thin">
        <color indexed="9"/>
      </bottom>
      <diagonal/>
    </border>
    <border>
      <left style="thin">
        <color theme="0"/>
      </left>
      <right style="thin">
        <color indexed="64"/>
      </right>
      <top style="thin">
        <color theme="0"/>
      </top>
      <bottom style="thin">
        <color indexed="43"/>
      </bottom>
      <diagonal/>
    </border>
    <border>
      <left style="thin">
        <color theme="0" tint="-0.34998626667073579"/>
      </left>
      <right style="thin">
        <color theme="0" tint="-0.34998626667073579"/>
      </right>
      <top/>
      <bottom style="thin">
        <color theme="0" tint="-0.34998626667073579"/>
      </bottom>
      <diagonal/>
    </border>
    <border>
      <left style="thin">
        <color theme="0"/>
      </left>
      <right style="thin">
        <color theme="0"/>
      </right>
      <top style="thin">
        <color indexed="9"/>
      </top>
      <bottom style="thin">
        <color indexed="64"/>
      </bottom>
      <diagonal/>
    </border>
    <border>
      <left/>
      <right/>
      <top/>
      <bottom style="thin">
        <color indexed="9"/>
      </bottom>
      <diagonal/>
    </border>
    <border>
      <left/>
      <right/>
      <top style="thin">
        <color indexed="64"/>
      </top>
      <bottom style="thin">
        <color auto="1"/>
      </bottom>
      <diagonal/>
    </border>
    <border>
      <left/>
      <right style="thin">
        <color auto="1"/>
      </right>
      <top style="thin">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indexed="64"/>
      </right>
      <top style="thin">
        <color indexed="64"/>
      </top>
      <bottom/>
      <diagonal/>
    </border>
    <border>
      <left/>
      <right style="thin">
        <color theme="0"/>
      </right>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style="thin">
        <color theme="0"/>
      </bottom>
      <diagonal/>
    </border>
    <border>
      <left/>
      <right/>
      <top style="thin">
        <color theme="0"/>
      </top>
      <bottom style="thin">
        <color theme="0"/>
      </bottom>
      <diagonal/>
    </border>
    <border>
      <left/>
      <right/>
      <top style="thin">
        <color theme="0"/>
      </top>
      <bottom style="thin">
        <color indexed="64"/>
      </bottom>
      <diagonal/>
    </border>
    <border>
      <left style="thin">
        <color indexed="64"/>
      </left>
      <right style="thin">
        <color indexed="64"/>
      </right>
      <top/>
      <bottom style="thin">
        <color theme="0"/>
      </bottom>
      <diagonal/>
    </border>
    <border>
      <left/>
      <right/>
      <top style="thin">
        <color theme="0" tint="-0.499984740745262"/>
      </top>
      <bottom/>
      <diagonal/>
    </border>
    <border>
      <left/>
      <right style="thin">
        <color indexed="64"/>
      </right>
      <top style="thin">
        <color indexed="9"/>
      </top>
      <bottom style="thin">
        <color indexed="9"/>
      </bottom>
      <diagonal/>
    </border>
    <border>
      <left/>
      <right style="thin">
        <color indexed="64"/>
      </right>
      <top style="thin">
        <color indexed="9"/>
      </top>
      <bottom style="thin">
        <color indexed="64"/>
      </bottom>
      <diagonal/>
    </border>
    <border>
      <left/>
      <right style="thin">
        <color indexed="64"/>
      </right>
      <top style="thin">
        <color indexed="9"/>
      </top>
      <bottom style="thin">
        <color indexed="64"/>
      </bottom>
      <diagonal/>
    </border>
    <border>
      <left/>
      <right style="thin">
        <color indexed="64"/>
      </right>
      <top style="thin">
        <color indexed="64"/>
      </top>
      <bottom style="thin">
        <color indexed="64"/>
      </bottom>
      <diagonal/>
    </border>
    <border>
      <left/>
      <right style="thin">
        <color indexed="64"/>
      </right>
      <top style="thin">
        <color indexed="9"/>
      </top>
      <bottom style="thin">
        <color indexed="9"/>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style="thin">
        <color indexed="9"/>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bottom style="thin">
        <color theme="1"/>
      </bottom>
      <diagonal/>
    </border>
    <border>
      <left style="thin">
        <color indexed="64"/>
      </left>
      <right/>
      <top style="thin">
        <color indexed="64"/>
      </top>
      <bottom style="thin">
        <color theme="0"/>
      </bottom>
      <diagonal/>
    </border>
    <border>
      <left style="thin">
        <color theme="1"/>
      </left>
      <right style="thin">
        <color indexed="64"/>
      </right>
      <top style="thin">
        <color indexed="64"/>
      </top>
      <bottom style="thin">
        <color indexed="64"/>
      </bottom>
      <diagonal/>
    </border>
    <border>
      <left style="thin">
        <color indexed="64"/>
      </left>
      <right/>
      <top style="thin">
        <color theme="0"/>
      </top>
      <bottom style="thin">
        <color theme="0"/>
      </bottom>
      <diagonal/>
    </border>
    <border>
      <left style="thin">
        <color indexed="64"/>
      </left>
      <right/>
      <top style="thin">
        <color theme="0"/>
      </top>
      <bottom style="thin">
        <color theme="1"/>
      </bottom>
      <diagonal/>
    </border>
    <border>
      <left style="thin">
        <color indexed="64"/>
      </left>
      <right style="thin">
        <color indexed="64"/>
      </right>
      <top style="thin">
        <color indexed="64"/>
      </top>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style="thin">
        <color indexed="9"/>
      </bottom>
      <diagonal/>
    </border>
    <border>
      <left style="thin">
        <color theme="0"/>
      </left>
      <right style="thin">
        <color theme="0"/>
      </right>
      <top style="thin">
        <color indexed="64"/>
      </top>
      <bottom style="thin">
        <color indexed="9"/>
      </bottom>
      <diagonal/>
    </border>
    <border>
      <left style="thin">
        <color theme="0"/>
      </left>
      <right style="thin">
        <color indexed="64"/>
      </right>
      <top style="thin">
        <color indexed="64"/>
      </top>
      <bottom style="thin">
        <color indexed="9"/>
      </bottom>
      <diagonal/>
    </border>
    <border>
      <left style="thin">
        <color indexed="64"/>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style="thin">
        <color theme="0"/>
      </left>
      <right style="thin">
        <color indexed="64"/>
      </right>
      <top style="thin">
        <color indexed="9"/>
      </top>
      <bottom style="thin">
        <color indexed="9"/>
      </bottom>
      <diagonal/>
    </border>
    <border>
      <left style="thin">
        <color indexed="64"/>
      </left>
      <right style="thin">
        <color theme="0"/>
      </right>
      <top style="thin">
        <color indexed="9"/>
      </top>
      <bottom style="thin">
        <color indexed="64"/>
      </bottom>
      <diagonal/>
    </border>
    <border>
      <left style="thin">
        <color theme="0"/>
      </left>
      <right style="thin">
        <color theme="0"/>
      </right>
      <top style="thin">
        <color indexed="9"/>
      </top>
      <bottom/>
      <diagonal/>
    </border>
    <border>
      <left style="thin">
        <color theme="0"/>
      </left>
      <right style="thin">
        <color indexed="64"/>
      </right>
      <top style="thin">
        <color indexed="9"/>
      </top>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9"/>
      </top>
      <bottom style="thin">
        <color indexed="64"/>
      </bottom>
      <diagonal/>
    </border>
    <border>
      <left style="thin">
        <color theme="0"/>
      </left>
      <right style="thin">
        <color indexed="64"/>
      </right>
      <top style="thin">
        <color indexed="9"/>
      </top>
      <bottom style="thin">
        <color indexed="64"/>
      </bottom>
      <diagonal/>
    </border>
    <border>
      <left style="thin">
        <color indexed="64"/>
      </left>
      <right style="thin">
        <color indexed="64"/>
      </right>
      <top style="thin">
        <color theme="0"/>
      </top>
      <bottom/>
      <diagonal/>
    </border>
    <border>
      <left style="thin">
        <color indexed="64"/>
      </left>
      <right/>
      <top style="thin">
        <color theme="0"/>
      </top>
      <bottom style="thin">
        <color indexed="64"/>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9"/>
      </top>
      <bottom style="thin">
        <color indexed="64"/>
      </bottom>
      <diagonal/>
    </border>
    <border>
      <left/>
      <right/>
      <top style="thin">
        <color indexed="64"/>
      </top>
      <bottom style="thin">
        <color indexed="9"/>
      </bottom>
      <diagonal/>
    </border>
    <border>
      <left style="thin">
        <color theme="0"/>
      </left>
      <right style="thin">
        <color indexed="64"/>
      </right>
      <top style="thin">
        <color theme="1"/>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style="thin">
        <color indexed="64"/>
      </left>
      <right/>
      <top style="thin">
        <color indexed="9"/>
      </top>
      <bottom style="thin">
        <color indexed="64"/>
      </bottom>
      <diagonal/>
    </border>
    <border>
      <left style="thin">
        <color theme="0"/>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indexed="22"/>
      </left>
      <right/>
      <top style="thin">
        <color indexed="22"/>
      </top>
      <bottom style="thin">
        <color indexed="22"/>
      </bottom>
      <diagonal/>
    </border>
    <border>
      <left style="thin">
        <color indexed="64"/>
      </left>
      <right style="thin">
        <color theme="0"/>
      </right>
      <top style="thin">
        <color theme="0"/>
      </top>
      <bottom/>
      <diagonal/>
    </border>
    <border>
      <left style="thin">
        <color indexed="64"/>
      </left>
      <right/>
      <top style="thin">
        <color theme="0" tint="-0.499984740745262"/>
      </top>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theme="0"/>
      </right>
      <top style="thin">
        <color indexed="9"/>
      </top>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indexed="9"/>
      </top>
      <bottom/>
      <diagonal/>
    </border>
    <border>
      <left style="thin">
        <color indexed="64"/>
      </left>
      <right/>
      <top style="thin">
        <color indexed="9"/>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1734">
    <xf numFmtId="0" fontId="0" fillId="0" borderId="0" xfId="0"/>
    <xf numFmtId="0" fontId="3" fillId="2" borderId="1" xfId="0" applyFont="1" applyFill="1" applyBorder="1" applyAlignment="1">
      <alignment vertical="top" wrapText="1"/>
    </xf>
    <xf numFmtId="0" fontId="3" fillId="3" borderId="1" xfId="0" applyFont="1" applyFill="1" applyBorder="1" applyAlignment="1">
      <alignment vertical="top" wrapText="1"/>
    </xf>
    <xf numFmtId="49" fontId="3" fillId="3" borderId="1" xfId="0" applyNumberFormat="1" applyFont="1" applyFill="1" applyBorder="1" applyAlignment="1">
      <alignment vertical="top" wrapText="1"/>
    </xf>
    <xf numFmtId="0" fontId="4" fillId="5" borderId="1" xfId="0" applyFont="1" applyFill="1" applyBorder="1" applyAlignment="1">
      <alignment vertical="top" wrapText="1"/>
    </xf>
    <xf numFmtId="0" fontId="13" fillId="0" borderId="1" xfId="0" applyFont="1" applyBorder="1" applyAlignment="1">
      <alignment vertical="top" wrapText="1"/>
    </xf>
    <xf numFmtId="0" fontId="13" fillId="0" borderId="0" xfId="0" applyFont="1" applyBorder="1" applyAlignment="1">
      <alignment vertical="top" wrapText="1"/>
    </xf>
    <xf numFmtId="0" fontId="10" fillId="0" borderId="0" xfId="0" applyFont="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alignment vertical="top" wrapText="1"/>
    </xf>
    <xf numFmtId="0" fontId="3" fillId="0" borderId="0" xfId="0" applyFont="1" applyFill="1" applyBorder="1" applyAlignment="1" applyProtection="1">
      <alignment vertical="top" wrapText="1"/>
    </xf>
    <xf numFmtId="0" fontId="3" fillId="4" borderId="0" xfId="0" applyFont="1" applyFill="1" applyBorder="1" applyAlignment="1">
      <alignment vertical="top" wrapText="1"/>
    </xf>
    <xf numFmtId="0" fontId="13" fillId="0" borderId="1" xfId="0" applyFont="1" applyBorder="1" applyAlignment="1">
      <alignment horizontal="center" vertical="top" wrapText="1"/>
    </xf>
    <xf numFmtId="0" fontId="13" fillId="4" borderId="1" xfId="0" applyFont="1" applyFill="1" applyBorder="1" applyAlignment="1">
      <alignment horizontal="center"/>
    </xf>
    <xf numFmtId="0" fontId="3" fillId="4" borderId="0" xfId="0" applyFont="1" applyFill="1" applyBorder="1" applyAlignment="1">
      <alignment horizontal="left" vertical="top" wrapText="1"/>
    </xf>
    <xf numFmtId="0" fontId="0" fillId="0" borderId="0" xfId="0" quotePrefix="1" applyNumberFormat="1"/>
    <xf numFmtId="0" fontId="4" fillId="5" borderId="7" xfId="0" applyFont="1" applyFill="1" applyBorder="1" applyAlignment="1">
      <alignment vertical="top" wrapText="1"/>
    </xf>
    <xf numFmtId="0" fontId="3" fillId="0" borderId="1" xfId="0" applyFont="1" applyFill="1" applyBorder="1" applyAlignment="1">
      <alignment vertical="top" wrapText="1"/>
    </xf>
    <xf numFmtId="0" fontId="5" fillId="0" borderId="1" xfId="0" applyFont="1" applyFill="1" applyBorder="1" applyAlignment="1">
      <alignment vertical="top" wrapText="1"/>
    </xf>
    <xf numFmtId="0" fontId="4" fillId="2" borderId="1" xfId="0" applyFont="1" applyFill="1" applyBorder="1" applyAlignment="1">
      <alignment vertical="top" wrapText="1"/>
    </xf>
    <xf numFmtId="0" fontId="19" fillId="0" borderId="1" xfId="0" applyFont="1" applyBorder="1" applyAlignment="1">
      <alignment vertical="top" wrapText="1"/>
    </xf>
    <xf numFmtId="0" fontId="19" fillId="0" borderId="0" xfId="0" applyFont="1" applyAlignment="1">
      <alignment vertical="top" wrapText="1"/>
    </xf>
    <xf numFmtId="0" fontId="4" fillId="4" borderId="3" xfId="0" applyFont="1" applyFill="1" applyBorder="1" applyAlignment="1">
      <alignment vertical="top" wrapText="1"/>
    </xf>
    <xf numFmtId="0" fontId="0" fillId="0" borderId="0" xfId="0" applyAlignment="1">
      <alignment wrapText="1"/>
    </xf>
    <xf numFmtId="0" fontId="5" fillId="0" borderId="0" xfId="0" applyFont="1" applyBorder="1" applyAlignment="1">
      <alignment vertical="top" wrapText="1"/>
    </xf>
    <xf numFmtId="0" fontId="6" fillId="0" borderId="0" xfId="0" applyFont="1" applyBorder="1" applyAlignment="1">
      <alignment vertical="top" wrapText="1"/>
    </xf>
    <xf numFmtId="0" fontId="5" fillId="0" borderId="0" xfId="0" applyFont="1" applyAlignment="1">
      <alignment vertical="top" wrapText="1"/>
    </xf>
    <xf numFmtId="0" fontId="6" fillId="0" borderId="1" xfId="0" applyFont="1" applyBorder="1" applyAlignment="1">
      <alignment vertical="top" wrapText="1"/>
    </xf>
    <xf numFmtId="0" fontId="6" fillId="0" borderId="0" xfId="0" applyFont="1" applyAlignment="1">
      <alignment vertical="top" wrapText="1"/>
    </xf>
    <xf numFmtId="0" fontId="5" fillId="4" borderId="1" xfId="0" applyFont="1" applyFill="1" applyBorder="1" applyAlignment="1">
      <alignment vertical="top" wrapText="1"/>
    </xf>
    <xf numFmtId="0" fontId="5" fillId="0" borderId="1" xfId="0" applyFont="1" applyBorder="1" applyAlignment="1">
      <alignment vertical="top" wrapText="1"/>
    </xf>
    <xf numFmtId="0" fontId="6" fillId="4" borderId="1" xfId="0" applyFont="1" applyFill="1" applyBorder="1" applyAlignment="1">
      <alignment vertical="top" wrapText="1"/>
    </xf>
    <xf numFmtId="0" fontId="6" fillId="0" borderId="7" xfId="0" applyFont="1" applyBorder="1" applyAlignment="1">
      <alignment vertical="top" wrapText="1"/>
    </xf>
    <xf numFmtId="0" fontId="5" fillId="0" borderId="7" xfId="0" applyFont="1" applyBorder="1" applyAlignment="1">
      <alignment vertical="top" wrapText="1"/>
    </xf>
    <xf numFmtId="0" fontId="19" fillId="0" borderId="0" xfId="0" applyFont="1" applyFill="1" applyBorder="1" applyAlignment="1">
      <alignment vertical="top" wrapText="1"/>
    </xf>
    <xf numFmtId="0" fontId="5" fillId="4" borderId="0" xfId="0" applyFont="1" applyFill="1" applyBorder="1" applyAlignment="1">
      <alignment vertical="top" wrapText="1"/>
    </xf>
    <xf numFmtId="0" fontId="21" fillId="0" borderId="1" xfId="0" applyFont="1" applyBorder="1" applyAlignment="1">
      <alignment vertical="top" wrapText="1"/>
    </xf>
    <xf numFmtId="0" fontId="20" fillId="0" borderId="1" xfId="0" applyFont="1" applyBorder="1" applyAlignment="1">
      <alignment vertical="top" wrapText="1"/>
    </xf>
    <xf numFmtId="0" fontId="12" fillId="0" borderId="1" xfId="0" applyFont="1" applyBorder="1" applyAlignment="1">
      <alignment vertical="top" wrapText="1"/>
    </xf>
    <xf numFmtId="0" fontId="20" fillId="0" borderId="1" xfId="0" applyFont="1" applyBorder="1" applyAlignment="1">
      <alignment vertical="top"/>
    </xf>
    <xf numFmtId="0" fontId="4" fillId="0" borderId="1" xfId="0" applyFont="1" applyBorder="1" applyAlignment="1">
      <alignment vertical="top" wrapText="1"/>
    </xf>
    <xf numFmtId="0" fontId="21" fillId="0" borderId="9" xfId="0" applyFont="1" applyBorder="1" applyAlignment="1">
      <alignment vertical="top" wrapText="1"/>
    </xf>
    <xf numFmtId="0" fontId="8" fillId="0" borderId="0" xfId="1" applyFont="1" applyAlignment="1" applyProtection="1">
      <alignment vertical="top" wrapText="1"/>
    </xf>
    <xf numFmtId="0" fontId="29" fillId="0" borderId="0" xfId="0" applyFont="1" applyAlignment="1">
      <alignment vertical="top" wrapText="1"/>
    </xf>
    <xf numFmtId="0" fontId="31" fillId="0" borderId="0" xfId="0" applyFont="1" applyAlignment="1">
      <alignment vertical="top" wrapText="1"/>
    </xf>
    <xf numFmtId="0" fontId="30" fillId="0" borderId="1" xfId="0" applyFont="1" applyBorder="1" applyAlignment="1">
      <alignment vertical="top" wrapText="1"/>
    </xf>
    <xf numFmtId="0" fontId="29" fillId="0" borderId="1" xfId="0" applyFont="1" applyBorder="1" applyAlignment="1">
      <alignment vertical="top" wrapText="1"/>
    </xf>
    <xf numFmtId="0" fontId="30" fillId="0" borderId="9" xfId="0" applyFont="1" applyBorder="1" applyAlignment="1">
      <alignment vertical="top" wrapText="1"/>
    </xf>
    <xf numFmtId="0" fontId="30" fillId="0" borderId="3" xfId="0" applyFont="1" applyBorder="1" applyAlignment="1">
      <alignment vertical="top" wrapText="1"/>
    </xf>
    <xf numFmtId="0" fontId="30" fillId="0" borderId="4" xfId="0" applyFont="1" applyBorder="1" applyAlignment="1">
      <alignment vertical="top" wrapText="1"/>
    </xf>
    <xf numFmtId="0" fontId="29" fillId="0" borderId="9" xfId="0" applyFont="1" applyBorder="1" applyAlignment="1">
      <alignment vertical="top" wrapText="1"/>
    </xf>
    <xf numFmtId="0" fontId="29" fillId="0" borderId="4" xfId="0" applyFont="1" applyBorder="1" applyAlignment="1">
      <alignment vertical="top" wrapText="1"/>
    </xf>
    <xf numFmtId="0" fontId="3" fillId="0" borderId="1" xfId="0" applyFont="1" applyBorder="1" applyAlignment="1">
      <alignment vertical="top" wrapText="1"/>
    </xf>
    <xf numFmtId="0" fontId="13" fillId="0" borderId="1" xfId="0" applyFont="1" applyBorder="1" applyAlignment="1">
      <alignment horizontal="center" wrapText="1"/>
    </xf>
    <xf numFmtId="0" fontId="19" fillId="0" borderId="9" xfId="0" applyFont="1" applyBorder="1" applyAlignment="1">
      <alignment vertical="top" wrapText="1"/>
    </xf>
    <xf numFmtId="0" fontId="19" fillId="0" borderId="3" xfId="0" applyFont="1" applyBorder="1" applyAlignment="1">
      <alignment vertical="top" wrapText="1"/>
    </xf>
    <xf numFmtId="0" fontId="19" fillId="0" borderId="0" xfId="0" applyFont="1" applyBorder="1" applyAlignment="1">
      <alignment vertical="top" wrapText="1"/>
    </xf>
    <xf numFmtId="0" fontId="4" fillId="5" borderId="8" xfId="0" applyFont="1" applyFill="1" applyBorder="1" applyAlignment="1">
      <alignment vertical="top" wrapText="1"/>
    </xf>
    <xf numFmtId="0" fontId="4" fillId="5" borderId="10" xfId="0" applyFont="1" applyFill="1" applyBorder="1" applyAlignment="1">
      <alignment vertical="top" wrapText="1"/>
    </xf>
    <xf numFmtId="0" fontId="4" fillId="0" borderId="0" xfId="0" applyFont="1" applyAlignment="1">
      <alignment vertical="top" wrapText="1"/>
    </xf>
    <xf numFmtId="0" fontId="35" fillId="0" borderId="1" xfId="0" applyFont="1" applyBorder="1" applyAlignment="1">
      <alignment vertical="top" wrapText="1"/>
    </xf>
    <xf numFmtId="0" fontId="36" fillId="0" borderId="1" xfId="0" applyFont="1" applyBorder="1" applyAlignment="1">
      <alignment vertical="top" wrapText="1"/>
    </xf>
    <xf numFmtId="0" fontId="24" fillId="0" borderId="0" xfId="0" applyFont="1" applyAlignment="1">
      <alignment vertical="top" wrapText="1"/>
    </xf>
    <xf numFmtId="0" fontId="37" fillId="0" borderId="0" xfId="0" applyFont="1" applyAlignment="1">
      <alignment vertical="top" wrapText="1"/>
    </xf>
    <xf numFmtId="0" fontId="6" fillId="0" borderId="1" xfId="0" applyFont="1" applyFill="1" applyBorder="1" applyAlignment="1">
      <alignment vertical="top" wrapText="1"/>
    </xf>
    <xf numFmtId="0" fontId="0" fillId="0" borderId="1" xfId="0" applyBorder="1" applyAlignment="1">
      <alignment vertical="top" wrapText="1"/>
    </xf>
    <xf numFmtId="0" fontId="5" fillId="0" borderId="3" xfId="0" applyFont="1" applyFill="1" applyBorder="1" applyAlignment="1">
      <alignment vertical="top" wrapText="1"/>
    </xf>
    <xf numFmtId="0" fontId="5" fillId="0" borderId="0" xfId="0" applyFont="1" applyFill="1" applyAlignment="1">
      <alignment vertical="top" wrapText="1"/>
    </xf>
    <xf numFmtId="0" fontId="5" fillId="9" borderId="1" xfId="0" applyFont="1" applyFill="1" applyBorder="1" applyAlignment="1">
      <alignment vertical="top" wrapText="1"/>
    </xf>
    <xf numFmtId="0" fontId="4" fillId="3" borderId="1" xfId="0" applyFont="1" applyFill="1" applyBorder="1" applyAlignment="1" applyProtection="1">
      <alignment horizontal="left" vertical="top" wrapText="1"/>
      <protection locked="0"/>
    </xf>
    <xf numFmtId="0" fontId="5" fillId="0" borderId="1" xfId="0" applyFont="1" applyBorder="1" applyAlignment="1" applyProtection="1">
      <alignment vertical="top" wrapText="1"/>
      <protection locked="0"/>
    </xf>
    <xf numFmtId="0" fontId="6" fillId="0" borderId="1" xfId="0" applyFont="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13" fillId="3" borderId="1" xfId="0" applyFont="1" applyFill="1" applyBorder="1" applyAlignment="1" applyProtection="1">
      <alignment vertical="top" wrapText="1"/>
      <protection locked="0"/>
    </xf>
    <xf numFmtId="0" fontId="0" fillId="7" borderId="1" xfId="0" applyFill="1" applyBorder="1" applyAlignment="1">
      <alignment vertical="top" wrapText="1"/>
    </xf>
    <xf numFmtId="0" fontId="13" fillId="7" borderId="1" xfId="0" applyFont="1" applyFill="1" applyBorder="1" applyAlignment="1">
      <alignment horizontal="left" vertical="top" wrapText="1"/>
    </xf>
    <xf numFmtId="0" fontId="4" fillId="5" borderId="0" xfId="0" applyFont="1" applyFill="1" applyBorder="1" applyAlignment="1">
      <alignment vertical="top" wrapText="1"/>
    </xf>
    <xf numFmtId="0" fontId="0" fillId="5" borderId="1" xfId="0" applyFill="1" applyBorder="1" applyAlignment="1">
      <alignment wrapText="1"/>
    </xf>
    <xf numFmtId="0" fontId="4" fillId="0" borderId="0" xfId="0" applyFont="1" applyFill="1" applyBorder="1" applyAlignment="1">
      <alignment vertical="top" wrapText="1"/>
    </xf>
    <xf numFmtId="0" fontId="0" fillId="0" borderId="0" xfId="0" applyFill="1" applyAlignment="1">
      <alignment wrapText="1"/>
    </xf>
    <xf numFmtId="0" fontId="33" fillId="0" borderId="0" xfId="0" applyFont="1" applyFill="1" applyAlignment="1">
      <alignment wrapText="1"/>
    </xf>
    <xf numFmtId="0" fontId="0" fillId="7" borderId="0" xfId="0" applyFill="1" applyAlignment="1">
      <alignment wrapText="1"/>
    </xf>
    <xf numFmtId="0" fontId="4" fillId="0" borderId="1" xfId="0" applyFont="1" applyFill="1" applyBorder="1" applyAlignment="1" applyProtection="1">
      <alignment vertical="top" wrapText="1"/>
      <protection locked="0"/>
    </xf>
    <xf numFmtId="0" fontId="0" fillId="5" borderId="1" xfId="0" applyFill="1" applyBorder="1" applyAlignment="1" applyProtection="1">
      <alignment wrapText="1"/>
      <protection locked="0"/>
    </xf>
    <xf numFmtId="0" fontId="5" fillId="3" borderId="1" xfId="0" applyFont="1" applyFill="1" applyBorder="1" applyAlignment="1" applyProtection="1">
      <alignment vertical="top" wrapText="1"/>
      <protection locked="0"/>
    </xf>
    <xf numFmtId="0" fontId="3" fillId="2" borderId="10" xfId="0" applyFont="1" applyFill="1" applyBorder="1" applyAlignment="1">
      <alignment vertical="top" wrapText="1"/>
    </xf>
    <xf numFmtId="0" fontId="0" fillId="0" borderId="10" xfId="0" applyBorder="1" applyAlignment="1">
      <alignment vertical="top" wrapText="1"/>
    </xf>
    <xf numFmtId="0" fontId="4" fillId="2" borderId="10" xfId="0" applyFont="1" applyFill="1" applyBorder="1" applyAlignment="1">
      <alignment vertical="top" wrapText="1"/>
    </xf>
    <xf numFmtId="0" fontId="13" fillId="0" borderId="10" xfId="0" applyFont="1" applyBorder="1" applyAlignment="1">
      <alignment vertical="top" wrapText="1"/>
    </xf>
    <xf numFmtId="0" fontId="5" fillId="0" borderId="0" xfId="0" applyFont="1" applyFill="1" applyBorder="1" applyAlignment="1">
      <alignment vertical="top" wrapText="1"/>
    </xf>
    <xf numFmtId="0" fontId="0" fillId="0" borderId="0" xfId="0" applyFill="1" applyBorder="1" applyAlignment="1">
      <alignment wrapText="1"/>
    </xf>
    <xf numFmtId="0" fontId="0" fillId="0" borderId="0" xfId="0" applyBorder="1" applyAlignment="1">
      <alignment wrapText="1"/>
    </xf>
    <xf numFmtId="0" fontId="0" fillId="0" borderId="0" xfId="0" applyFill="1" applyBorder="1" applyAlignment="1" applyProtection="1">
      <alignment wrapText="1"/>
      <protection locked="0"/>
    </xf>
    <xf numFmtId="0" fontId="0" fillId="0" borderId="0" xfId="0" applyBorder="1" applyAlignment="1" applyProtection="1">
      <alignment wrapText="1"/>
      <protection locked="0"/>
    </xf>
    <xf numFmtId="0" fontId="13" fillId="0" borderId="0" xfId="0" applyFont="1" applyFill="1" applyBorder="1" applyAlignment="1">
      <alignment vertical="top" wrapText="1"/>
    </xf>
    <xf numFmtId="0" fontId="4" fillId="5" borderId="11" xfId="0" applyFont="1" applyFill="1" applyBorder="1" applyAlignment="1">
      <alignment vertical="top" wrapText="1"/>
    </xf>
    <xf numFmtId="164" fontId="13" fillId="0" borderId="1" xfId="0" applyNumberFormat="1" applyFont="1" applyBorder="1" applyAlignment="1">
      <alignment horizontal="center" vertical="top" wrapText="1"/>
    </xf>
    <xf numFmtId="164" fontId="36" fillId="0" borderId="1" xfId="0" applyNumberFormat="1" applyFont="1" applyBorder="1" applyAlignment="1">
      <alignment horizontal="center" vertical="top" wrapText="1"/>
    </xf>
    <xf numFmtId="0" fontId="34" fillId="0" borderId="0" xfId="0" applyFont="1" applyBorder="1" applyAlignment="1">
      <alignment vertical="top" wrapText="1"/>
    </xf>
    <xf numFmtId="0" fontId="13" fillId="7" borderId="3" xfId="0" applyFont="1" applyFill="1" applyBorder="1" applyAlignment="1">
      <alignment horizontal="left" vertical="top" wrapText="1"/>
    </xf>
    <xf numFmtId="0" fontId="0" fillId="5" borderId="10" xfId="0" applyFill="1" applyBorder="1" applyAlignment="1" applyProtection="1">
      <alignment wrapText="1"/>
      <protection locked="0"/>
    </xf>
    <xf numFmtId="0" fontId="16" fillId="0" borderId="0" xfId="0" applyFont="1" applyAlignment="1">
      <alignment vertical="top"/>
    </xf>
    <xf numFmtId="0" fontId="26" fillId="0" borderId="0" xfId="0" applyFont="1" applyAlignment="1">
      <alignment vertical="top" wrapText="1"/>
    </xf>
    <xf numFmtId="0" fontId="26" fillId="0" borderId="0" xfId="0" applyFont="1" applyAlignment="1">
      <alignment horizontal="left" vertical="top" wrapText="1"/>
    </xf>
    <xf numFmtId="0" fontId="26" fillId="0" borderId="0" xfId="0" applyFont="1" applyAlignment="1">
      <alignment vertical="top"/>
    </xf>
    <xf numFmtId="0" fontId="5" fillId="0" borderId="0" xfId="0" applyFont="1" applyAlignment="1">
      <alignment horizontal="left" vertical="top" wrapText="1"/>
    </xf>
    <xf numFmtId="0" fontId="9" fillId="0" borderId="0" xfId="0" applyFont="1" applyBorder="1" applyAlignment="1">
      <alignment vertical="top" wrapText="1"/>
    </xf>
    <xf numFmtId="0" fontId="15" fillId="0" borderId="0" xfId="0" applyFont="1" applyAlignment="1">
      <alignment vertical="top" wrapText="1"/>
    </xf>
    <xf numFmtId="0" fontId="9" fillId="0" borderId="0" xfId="0" applyFont="1" applyAlignment="1">
      <alignment vertical="top" wrapText="1"/>
    </xf>
    <xf numFmtId="0" fontId="15" fillId="0" borderId="0" xfId="0" applyFont="1" applyBorder="1" applyAlignment="1">
      <alignment vertical="top" wrapText="1"/>
    </xf>
    <xf numFmtId="0" fontId="15" fillId="0" borderId="0" xfId="0" applyFont="1" applyFill="1" applyBorder="1" applyAlignment="1">
      <alignment vertical="top" wrapText="1"/>
    </xf>
    <xf numFmtId="0" fontId="5" fillId="0" borderId="9" xfId="0" applyFont="1" applyBorder="1" applyAlignment="1">
      <alignment vertical="top" wrapText="1"/>
    </xf>
    <xf numFmtId="0" fontId="4" fillId="3" borderId="9" xfId="0" applyFont="1" applyFill="1" applyBorder="1" applyAlignment="1" applyProtection="1">
      <alignment horizontal="left" vertical="top" wrapText="1"/>
      <protection locked="0"/>
    </xf>
    <xf numFmtId="0" fontId="5" fillId="0" borderId="9" xfId="0" applyFont="1" applyFill="1" applyBorder="1" applyAlignment="1">
      <alignment vertical="top" wrapText="1"/>
    </xf>
    <xf numFmtId="0" fontId="5" fillId="4" borderId="10" xfId="0" applyFont="1" applyFill="1" applyBorder="1" applyAlignment="1">
      <alignment vertical="top" wrapText="1"/>
    </xf>
    <xf numFmtId="0" fontId="24" fillId="0" borderId="0" xfId="0" applyFont="1" applyBorder="1" applyAlignment="1">
      <alignment vertical="top" wrapText="1"/>
    </xf>
    <xf numFmtId="0" fontId="33" fillId="0" borderId="0" xfId="0" quotePrefix="1" applyNumberFormat="1" applyFont="1"/>
    <xf numFmtId="0" fontId="47" fillId="0" borderId="0" xfId="0" quotePrefix="1" applyNumberFormat="1" applyFont="1"/>
    <xf numFmtId="0" fontId="39" fillId="0" borderId="0" xfId="0" quotePrefix="1" applyNumberFormat="1" applyFont="1"/>
    <xf numFmtId="0" fontId="49" fillId="0" borderId="0" xfId="0" applyFont="1" applyAlignment="1">
      <alignment vertical="top" wrapText="1"/>
    </xf>
    <xf numFmtId="0" fontId="50" fillId="0" borderId="0" xfId="0" quotePrefix="1" applyNumberFormat="1" applyFont="1"/>
    <xf numFmtId="0" fontId="5" fillId="0" borderId="1" xfId="0" applyFont="1" applyFill="1" applyBorder="1" applyAlignment="1" applyProtection="1">
      <alignment vertical="top" wrapText="1"/>
      <protection locked="0"/>
    </xf>
    <xf numFmtId="0" fontId="51" fillId="0" borderId="0" xfId="0" applyFont="1" applyBorder="1" applyAlignment="1">
      <alignment vertical="top" wrapText="1"/>
    </xf>
    <xf numFmtId="0" fontId="51" fillId="0" borderId="0" xfId="0" applyFont="1" applyAlignment="1">
      <alignment vertical="top" wrapText="1"/>
    </xf>
    <xf numFmtId="0" fontId="49" fillId="0" borderId="0" xfId="0" applyFont="1" applyBorder="1" applyAlignment="1">
      <alignment vertical="top" wrapText="1"/>
    </xf>
    <xf numFmtId="0" fontId="49" fillId="0" borderId="0" xfId="0" applyFont="1" applyFill="1" applyBorder="1" applyAlignment="1">
      <alignment vertical="top" wrapText="1"/>
    </xf>
    <xf numFmtId="0" fontId="49" fillId="4" borderId="0" xfId="0" applyFont="1" applyFill="1" applyBorder="1" applyAlignment="1">
      <alignment vertical="top" wrapText="1"/>
    </xf>
    <xf numFmtId="0" fontId="50" fillId="0" borderId="0" xfId="0" applyNumberFormat="1" applyFont="1"/>
    <xf numFmtId="0" fontId="7" fillId="0" borderId="0" xfId="1" applyAlignment="1" applyProtection="1">
      <alignment vertical="top" wrapText="1"/>
    </xf>
    <xf numFmtId="0" fontId="40" fillId="0" borderId="0" xfId="0" quotePrefix="1" applyNumberFormat="1" applyFont="1"/>
    <xf numFmtId="0" fontId="4" fillId="3" borderId="3" xfId="0" applyFont="1" applyFill="1" applyBorder="1" applyAlignment="1" applyProtection="1">
      <alignment horizontal="left" vertical="top" wrapText="1"/>
      <protection locked="0"/>
    </xf>
    <xf numFmtId="0" fontId="54" fillId="0" borderId="0" xfId="0" quotePrefix="1" applyNumberFormat="1" applyFont="1" applyBorder="1"/>
    <xf numFmtId="0" fontId="4" fillId="3" borderId="4" xfId="0" applyFont="1" applyFill="1" applyBorder="1" applyAlignment="1" applyProtection="1">
      <alignment horizontal="left" vertical="top" wrapText="1"/>
      <protection locked="0"/>
    </xf>
    <xf numFmtId="0" fontId="35" fillId="0" borderId="3" xfId="0" applyFont="1" applyBorder="1" applyAlignment="1">
      <alignment vertical="top" wrapText="1"/>
    </xf>
    <xf numFmtId="0" fontId="5" fillId="0" borderId="14" xfId="0" applyFont="1" applyBorder="1" applyAlignment="1">
      <alignment vertical="top" wrapText="1"/>
    </xf>
    <xf numFmtId="0" fontId="5" fillId="0" borderId="15" xfId="0" applyFont="1" applyBorder="1" applyAlignment="1">
      <alignment vertical="top" wrapText="1"/>
    </xf>
    <xf numFmtId="0" fontId="4" fillId="0" borderId="14" xfId="0" applyFont="1" applyBorder="1" applyAlignment="1">
      <alignment vertical="top" wrapText="1"/>
    </xf>
    <xf numFmtId="0" fontId="4" fillId="0" borderId="15" xfId="0" applyFont="1" applyBorder="1" applyAlignment="1">
      <alignment vertical="top" wrapText="1"/>
    </xf>
    <xf numFmtId="0" fontId="49" fillId="0" borderId="0" xfId="0" applyFont="1" applyFill="1" applyAlignment="1">
      <alignment vertical="top" wrapText="1"/>
    </xf>
    <xf numFmtId="0" fontId="5" fillId="0" borderId="16" xfId="0" applyFont="1" applyBorder="1" applyAlignment="1">
      <alignment vertical="top" wrapText="1"/>
    </xf>
    <xf numFmtId="0" fontId="3" fillId="0" borderId="16"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12" fillId="4" borderId="16" xfId="0" applyFont="1" applyFill="1" applyBorder="1" applyAlignment="1">
      <alignment vertical="top" wrapText="1"/>
    </xf>
    <xf numFmtId="0" fontId="4" fillId="0" borderId="16" xfId="0" applyFont="1" applyBorder="1" applyAlignment="1">
      <alignment vertical="top" wrapText="1"/>
    </xf>
    <xf numFmtId="0" fontId="4" fillId="3" borderId="20" xfId="0" applyFont="1" applyFill="1" applyBorder="1" applyAlignment="1" applyProtection="1">
      <alignment horizontal="left" vertical="top" wrapText="1"/>
      <protection locked="0"/>
    </xf>
    <xf numFmtId="0" fontId="5" fillId="0" borderId="16" xfId="0" applyFont="1" applyFill="1" applyBorder="1" applyAlignment="1">
      <alignment vertical="top" wrapText="1"/>
    </xf>
    <xf numFmtId="0" fontId="35" fillId="0" borderId="19" xfId="0" applyFont="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4" fillId="0" borderId="18" xfId="0" applyFont="1" applyBorder="1" applyAlignment="1">
      <alignment vertical="top" wrapText="1"/>
    </xf>
    <xf numFmtId="0" fontId="4" fillId="0" borderId="19" xfId="0" applyFont="1" applyBorder="1" applyAlignment="1">
      <alignment vertical="top" wrapText="1"/>
    </xf>
    <xf numFmtId="0" fontId="35" fillId="0" borderId="21" xfId="0" applyFont="1" applyBorder="1" applyAlignment="1">
      <alignment vertical="top" wrapText="1"/>
    </xf>
    <xf numFmtId="0" fontId="4" fillId="0" borderId="21" xfId="0" applyFont="1" applyBorder="1" applyAlignment="1">
      <alignment vertical="top" wrapText="1"/>
    </xf>
    <xf numFmtId="0" fontId="5" fillId="5" borderId="1" xfId="0" applyFont="1" applyFill="1" applyBorder="1" applyAlignment="1">
      <alignment vertical="top" wrapText="1"/>
    </xf>
    <xf numFmtId="0" fontId="5" fillId="0" borderId="14" xfId="0" applyFont="1" applyFill="1" applyBorder="1" applyAlignment="1">
      <alignment vertical="top" wrapText="1"/>
    </xf>
    <xf numFmtId="0" fontId="5" fillId="0" borderId="1" xfId="0" applyFont="1" applyBorder="1" applyAlignment="1">
      <alignment vertical="center" wrapText="1"/>
    </xf>
    <xf numFmtId="0" fontId="15" fillId="0" borderId="0" xfId="0" applyFont="1" applyAlignment="1">
      <alignment vertical="center" wrapText="1"/>
    </xf>
    <xf numFmtId="0" fontId="5" fillId="0" borderId="0" xfId="0" applyFont="1" applyAlignment="1">
      <alignment vertical="center" wrapText="1"/>
    </xf>
    <xf numFmtId="0" fontId="5" fillId="0" borderId="2" xfId="0" applyFont="1" applyBorder="1" applyAlignment="1">
      <alignment vertical="top" wrapText="1"/>
    </xf>
    <xf numFmtId="49" fontId="49" fillId="0" borderId="0" xfId="0" applyNumberFormat="1" applyFont="1" applyFill="1" applyBorder="1" applyAlignment="1">
      <alignment vertical="top" wrapText="1"/>
    </xf>
    <xf numFmtId="0" fontId="50" fillId="0" borderId="0" xfId="0" applyFont="1" applyAlignment="1">
      <alignment wrapText="1"/>
    </xf>
    <xf numFmtId="0" fontId="51" fillId="0" borderId="0" xfId="0" applyFont="1" applyBorder="1" applyAlignment="1" applyProtection="1">
      <alignment vertical="top" wrapText="1"/>
    </xf>
    <xf numFmtId="49" fontId="51" fillId="0" borderId="0" xfId="0" applyNumberFormat="1" applyFont="1" applyBorder="1" applyAlignment="1" applyProtection="1">
      <alignment horizontal="left" vertical="top" wrapText="1"/>
    </xf>
    <xf numFmtId="49" fontId="51" fillId="0" borderId="0" xfId="0" applyNumberFormat="1" applyFont="1" applyBorder="1" applyAlignment="1" applyProtection="1">
      <alignment horizontal="center" vertical="top" wrapText="1"/>
    </xf>
    <xf numFmtId="0" fontId="51" fillId="0" borderId="0" xfId="0" applyFont="1" applyBorder="1" applyAlignment="1" applyProtection="1">
      <alignment horizontal="left" vertical="top" wrapText="1"/>
    </xf>
    <xf numFmtId="0" fontId="51" fillId="0" borderId="0" xfId="0" applyNumberFormat="1" applyFont="1" applyBorder="1" applyAlignment="1" applyProtection="1">
      <alignment horizontal="center" vertical="top" wrapText="1"/>
    </xf>
    <xf numFmtId="0" fontId="51" fillId="0" borderId="0" xfId="0" applyFont="1" applyBorder="1" applyAlignment="1" applyProtection="1">
      <alignment horizontal="center" vertical="top" wrapText="1"/>
    </xf>
    <xf numFmtId="0" fontId="5" fillId="5" borderId="2" xfId="0" applyFont="1" applyFill="1" applyBorder="1" applyAlignment="1">
      <alignment vertical="top" wrapText="1"/>
    </xf>
    <xf numFmtId="0" fontId="5" fillId="5" borderId="6" xfId="0" applyFont="1" applyFill="1" applyBorder="1" applyAlignment="1">
      <alignment vertical="top" wrapText="1"/>
    </xf>
    <xf numFmtId="0" fontId="5" fillId="5" borderId="22" xfId="0" applyFont="1" applyFill="1" applyBorder="1" applyAlignment="1">
      <alignment vertical="top" wrapText="1"/>
    </xf>
    <xf numFmtId="0" fontId="51" fillId="5" borderId="0" xfId="0" applyFont="1" applyFill="1" applyBorder="1" applyAlignment="1">
      <alignment vertical="top" wrapText="1"/>
    </xf>
    <xf numFmtId="0" fontId="57" fillId="0" borderId="0" xfId="0" quotePrefix="1" applyNumberFormat="1" applyFont="1" applyBorder="1"/>
    <xf numFmtId="0" fontId="0" fillId="0" borderId="0" xfId="0" quotePrefix="1"/>
    <xf numFmtId="1" fontId="0" fillId="0" borderId="0" xfId="0" applyNumberFormat="1"/>
    <xf numFmtId="0" fontId="50" fillId="0" borderId="0" xfId="0" quotePrefix="1" applyFont="1"/>
    <xf numFmtId="0" fontId="5" fillId="0" borderId="8" xfId="0" applyFont="1" applyBorder="1" applyAlignment="1">
      <alignment vertical="top" wrapText="1"/>
    </xf>
    <xf numFmtId="0" fontId="24" fillId="0" borderId="12" xfId="0" applyFont="1" applyBorder="1" applyAlignment="1">
      <alignment vertical="top" wrapText="1"/>
    </xf>
    <xf numFmtId="0" fontId="24" fillId="0" borderId="8" xfId="0" applyFont="1" applyBorder="1" applyAlignment="1">
      <alignment vertical="top" wrapText="1"/>
    </xf>
    <xf numFmtId="0" fontId="60" fillId="3" borderId="1" xfId="0" applyFont="1" applyFill="1" applyBorder="1" applyAlignment="1" applyProtection="1">
      <alignment vertical="top" wrapText="1"/>
      <protection locked="0"/>
    </xf>
    <xf numFmtId="0" fontId="13" fillId="0" borderId="3" xfId="0" applyFont="1" applyBorder="1" applyAlignment="1">
      <alignment vertical="top" wrapText="1"/>
    </xf>
    <xf numFmtId="0" fontId="13" fillId="0" borderId="9" xfId="0" applyFont="1" applyBorder="1" applyAlignment="1">
      <alignment vertical="top" wrapText="1"/>
    </xf>
    <xf numFmtId="0" fontId="4" fillId="4" borderId="9" xfId="0" applyFont="1" applyFill="1" applyBorder="1" applyAlignment="1">
      <alignment vertical="top" wrapText="1"/>
    </xf>
    <xf numFmtId="0" fontId="13" fillId="0" borderId="14" xfId="0" applyFont="1" applyBorder="1" applyAlignment="1">
      <alignment vertical="top" wrapText="1"/>
    </xf>
    <xf numFmtId="0" fontId="4" fillId="4" borderId="14" xfId="0" applyFont="1" applyFill="1" applyBorder="1" applyAlignment="1">
      <alignment vertical="top" wrapText="1"/>
    </xf>
    <xf numFmtId="0" fontId="13" fillId="0" borderId="4" xfId="0" applyFont="1" applyBorder="1" applyAlignment="1">
      <alignment vertical="top" wrapText="1"/>
    </xf>
    <xf numFmtId="0" fontId="5" fillId="0" borderId="4" xfId="0" applyFont="1" applyFill="1" applyBorder="1" applyAlignment="1">
      <alignment vertical="top" wrapText="1"/>
    </xf>
    <xf numFmtId="0" fontId="4" fillId="4" borderId="4" xfId="0" applyFont="1" applyFill="1" applyBorder="1" applyAlignment="1">
      <alignment vertical="top" wrapText="1"/>
    </xf>
    <xf numFmtId="0" fontId="13" fillId="0" borderId="23" xfId="0" applyFont="1" applyBorder="1" applyAlignment="1">
      <alignment vertical="top" wrapText="1"/>
    </xf>
    <xf numFmtId="0" fontId="4" fillId="4" borderId="5" xfId="0" applyFont="1" applyFill="1" applyBorder="1" applyAlignment="1">
      <alignment vertical="top" wrapText="1"/>
    </xf>
    <xf numFmtId="0" fontId="0" fillId="0" borderId="9" xfId="0" applyBorder="1" applyAlignment="1">
      <alignment vertical="top" wrapText="1"/>
    </xf>
    <xf numFmtId="0" fontId="26" fillId="0" borderId="14" xfId="0" applyFont="1" applyBorder="1" applyAlignment="1">
      <alignment vertical="top" wrapText="1"/>
    </xf>
    <xf numFmtId="0" fontId="13" fillId="0" borderId="16" xfId="0" applyFont="1" applyBorder="1" applyAlignment="1">
      <alignment vertical="top" wrapText="1"/>
    </xf>
    <xf numFmtId="0" fontId="17" fillId="0" borderId="1" xfId="0" applyFont="1" applyBorder="1" applyAlignment="1">
      <alignment vertical="top" wrapText="1"/>
    </xf>
    <xf numFmtId="49" fontId="9" fillId="0" borderId="0" xfId="0" applyNumberFormat="1" applyFont="1" applyBorder="1" applyAlignment="1" applyProtection="1">
      <alignment horizontal="center" vertical="top" wrapText="1"/>
    </xf>
    <xf numFmtId="0" fontId="26" fillId="0" borderId="15" xfId="0" applyFont="1" applyBorder="1" applyAlignment="1">
      <alignment vertical="top" wrapText="1"/>
    </xf>
    <xf numFmtId="49" fontId="5" fillId="4" borderId="17" xfId="0" applyNumberFormat="1" applyFont="1" applyFill="1" applyBorder="1" applyAlignment="1">
      <alignment horizontal="center" vertical="top" wrapText="1"/>
    </xf>
    <xf numFmtId="0" fontId="4" fillId="0" borderId="1" xfId="0" applyFont="1" applyBorder="1" applyAlignment="1">
      <alignment horizontal="center" vertical="top" wrapText="1"/>
    </xf>
    <xf numFmtId="0" fontId="51" fillId="0" borderId="0" xfId="0" applyFont="1" applyFill="1" applyBorder="1" applyAlignment="1" applyProtection="1">
      <alignment vertical="top" wrapText="1"/>
    </xf>
    <xf numFmtId="0" fontId="50" fillId="0" borderId="0" xfId="0" quotePrefix="1" applyNumberFormat="1" applyFont="1" applyAlignment="1">
      <alignment vertical="center"/>
    </xf>
    <xf numFmtId="0" fontId="51" fillId="0" borderId="0" xfId="0" applyFont="1" applyFill="1" applyBorder="1" applyAlignment="1">
      <alignment vertical="top" wrapText="1"/>
    </xf>
    <xf numFmtId="49" fontId="50" fillId="0" borderId="0" xfId="0" quotePrefix="1" applyNumberFormat="1" applyFont="1" applyAlignment="1">
      <alignment horizontal="right"/>
    </xf>
    <xf numFmtId="0" fontId="61" fillId="0" borderId="0" xfId="0" applyFont="1" applyAlignment="1">
      <alignment wrapText="1"/>
    </xf>
    <xf numFmtId="0" fontId="4" fillId="2" borderId="1" xfId="0" applyFont="1" applyFill="1" applyBorder="1" applyAlignment="1" applyProtection="1">
      <alignment vertical="top" wrapText="1"/>
    </xf>
    <xf numFmtId="0" fontId="4" fillId="2" borderId="10" xfId="0" applyFont="1" applyFill="1" applyBorder="1" applyAlignment="1" applyProtection="1">
      <alignment vertical="top" wrapText="1"/>
    </xf>
    <xf numFmtId="0" fontId="4" fillId="2" borderId="1" xfId="0" applyFont="1" applyFill="1" applyBorder="1" applyAlignment="1" applyProtection="1">
      <alignment wrapText="1"/>
    </xf>
    <xf numFmtId="0" fontId="4" fillId="2" borderId="0" xfId="0" applyFont="1" applyFill="1" applyBorder="1" applyAlignment="1" applyProtection="1">
      <alignment vertical="top" wrapText="1"/>
    </xf>
    <xf numFmtId="0" fontId="0" fillId="2" borderId="1" xfId="0" applyFill="1" applyBorder="1" applyAlignment="1" applyProtection="1">
      <alignment wrapText="1"/>
    </xf>
    <xf numFmtId="0" fontId="3" fillId="2" borderId="1" xfId="0" applyFont="1" applyFill="1" applyBorder="1" applyAlignment="1" applyProtection="1">
      <alignment vertical="top" wrapText="1"/>
    </xf>
    <xf numFmtId="49" fontId="3" fillId="3" borderId="1" xfId="0" applyNumberFormat="1" applyFont="1" applyFill="1" applyBorder="1" applyAlignment="1" applyProtection="1">
      <alignment vertical="top" wrapText="1"/>
    </xf>
    <xf numFmtId="0" fontId="3" fillId="2" borderId="10" xfId="0" applyFont="1" applyFill="1" applyBorder="1" applyAlignment="1" applyProtection="1">
      <alignment vertical="top" wrapText="1"/>
    </xf>
    <xf numFmtId="0" fontId="3" fillId="3" borderId="1" xfId="0" applyFont="1" applyFill="1" applyBorder="1" applyAlignment="1" applyProtection="1">
      <alignment vertical="top" wrapText="1"/>
    </xf>
    <xf numFmtId="0" fontId="3" fillId="3" borderId="7" xfId="0" applyFont="1" applyFill="1" applyBorder="1" applyAlignment="1" applyProtection="1">
      <alignment vertical="top" wrapText="1"/>
    </xf>
    <xf numFmtId="0" fontId="18" fillId="8" borderId="1" xfId="0" applyFont="1" applyFill="1" applyBorder="1" applyAlignment="1">
      <alignment horizontal="center"/>
    </xf>
    <xf numFmtId="0" fontId="18" fillId="0" borderId="0" xfId="0" applyFont="1"/>
    <xf numFmtId="0" fontId="25" fillId="6" borderId="7" xfId="0" applyFont="1" applyFill="1" applyBorder="1"/>
    <xf numFmtId="0" fontId="0" fillId="6" borderId="8" xfId="0" applyFill="1" applyBorder="1"/>
    <xf numFmtId="0" fontId="0" fillId="6" borderId="10" xfId="0" applyFill="1" applyBorder="1"/>
    <xf numFmtId="0" fontId="4" fillId="0" borderId="7" xfId="0" applyFont="1" applyFill="1" applyBorder="1" applyAlignment="1" applyProtection="1">
      <alignment vertical="top" wrapText="1"/>
      <protection locked="0"/>
    </xf>
    <xf numFmtId="0" fontId="0" fillId="6" borderId="1" xfId="0" applyFill="1" applyBorder="1"/>
    <xf numFmtId="1" fontId="0" fillId="6" borderId="1" xfId="0" quotePrefix="1" applyNumberFormat="1" applyFill="1" applyBorder="1"/>
    <xf numFmtId="0" fontId="35" fillId="7" borderId="5" xfId="0" applyFont="1" applyFill="1" applyBorder="1" applyAlignment="1">
      <alignment vertical="top" wrapText="1"/>
    </xf>
    <xf numFmtId="0" fontId="35" fillId="7" borderId="6" xfId="0" applyFont="1" applyFill="1" applyBorder="1" applyAlignment="1">
      <alignment vertical="top" wrapText="1"/>
    </xf>
    <xf numFmtId="0" fontId="5" fillId="7" borderId="24" xfId="0" applyFont="1" applyFill="1" applyBorder="1" applyAlignment="1">
      <alignment vertical="top" wrapText="1"/>
    </xf>
    <xf numFmtId="0" fontId="5" fillId="4" borderId="40" xfId="0" applyFont="1" applyFill="1" applyBorder="1" applyAlignment="1">
      <alignment vertical="top" wrapText="1"/>
    </xf>
    <xf numFmtId="0" fontId="5" fillId="0" borderId="42" xfId="0" applyFont="1" applyBorder="1" applyAlignment="1">
      <alignment vertical="top" wrapText="1"/>
    </xf>
    <xf numFmtId="0" fontId="3" fillId="0" borderId="21" xfId="0" applyFont="1" applyBorder="1" applyAlignment="1">
      <alignment vertical="top" wrapText="1"/>
    </xf>
    <xf numFmtId="0" fontId="3" fillId="0" borderId="19" xfId="0" applyFont="1" applyBorder="1" applyAlignment="1">
      <alignment vertical="top" wrapText="1"/>
    </xf>
    <xf numFmtId="0" fontId="5" fillId="0" borderId="40" xfId="0" applyFont="1" applyBorder="1" applyAlignment="1">
      <alignment vertical="top" wrapText="1"/>
    </xf>
    <xf numFmtId="0" fontId="19" fillId="0" borderId="40" xfId="0" applyFont="1" applyBorder="1" applyAlignment="1">
      <alignment vertical="top" wrapText="1"/>
    </xf>
    <xf numFmtId="0" fontId="19" fillId="0" borderId="44" xfId="0" applyFont="1" applyBorder="1" applyAlignment="1">
      <alignment vertical="top" wrapText="1"/>
    </xf>
    <xf numFmtId="0" fontId="19" fillId="0" borderId="39" xfId="0" applyFont="1" applyBorder="1" applyAlignment="1">
      <alignment horizontal="left" vertical="top" wrapText="1"/>
    </xf>
    <xf numFmtId="0" fontId="19" fillId="0" borderId="41" xfId="0" applyFont="1" applyBorder="1" applyAlignment="1">
      <alignment horizontal="left" vertical="top" wrapText="1"/>
    </xf>
    <xf numFmtId="0" fontId="19" fillId="0" borderId="42" xfId="0" applyFont="1" applyBorder="1" applyAlignment="1">
      <alignment vertical="top" wrapText="1"/>
    </xf>
    <xf numFmtId="0" fontId="19" fillId="0" borderId="43" xfId="0" applyFont="1" applyBorder="1" applyAlignment="1">
      <alignment horizontal="left" vertical="top" wrapText="1"/>
    </xf>
    <xf numFmtId="0" fontId="19" fillId="0" borderId="40" xfId="0" applyFont="1" applyBorder="1" applyAlignment="1">
      <alignment horizontal="left" vertical="top" wrapText="1"/>
    </xf>
    <xf numFmtId="0" fontId="19" fillId="0" borderId="42" xfId="0" applyFont="1" applyBorder="1" applyAlignment="1">
      <alignment horizontal="left" vertical="top" wrapText="1"/>
    </xf>
    <xf numFmtId="0" fontId="19" fillId="0" borderId="44" xfId="0" applyFont="1" applyBorder="1" applyAlignment="1">
      <alignment horizontal="left" vertical="top" wrapText="1"/>
    </xf>
    <xf numFmtId="0" fontId="19" fillId="0" borderId="39" xfId="0" applyFont="1" applyBorder="1" applyAlignment="1">
      <alignment vertical="top" wrapText="1"/>
    </xf>
    <xf numFmtId="0" fontId="19" fillId="0" borderId="41" xfId="0" applyFont="1" applyBorder="1" applyAlignment="1">
      <alignment vertical="top" wrapText="1"/>
    </xf>
    <xf numFmtId="0" fontId="19" fillId="0" borderId="43" xfId="0" applyFont="1" applyBorder="1" applyAlignment="1">
      <alignment vertical="top" wrapText="1"/>
    </xf>
    <xf numFmtId="0" fontId="19" fillId="0" borderId="40" xfId="0" applyFont="1" applyFill="1" applyBorder="1" applyAlignment="1">
      <alignment vertical="top" wrapText="1"/>
    </xf>
    <xf numFmtId="0" fontId="19" fillId="0" borderId="44" xfId="0" applyFont="1" applyFill="1" applyBorder="1" applyAlignment="1">
      <alignment vertical="top" wrapText="1"/>
    </xf>
    <xf numFmtId="0" fontId="0" fillId="0" borderId="21" xfId="0" applyBorder="1" applyAlignment="1">
      <alignment vertical="top" wrapText="1"/>
    </xf>
    <xf numFmtId="0" fontId="0" fillId="0" borderId="19" xfId="0" applyBorder="1" applyAlignment="1">
      <alignment vertical="top" wrapText="1"/>
    </xf>
    <xf numFmtId="0" fontId="5" fillId="14" borderId="7" xfId="0" applyFont="1" applyFill="1" applyBorder="1" applyAlignment="1">
      <alignment vertical="top" wrapText="1"/>
    </xf>
    <xf numFmtId="0" fontId="9" fillId="15" borderId="0" xfId="0" applyFont="1" applyFill="1" applyAlignment="1">
      <alignment vertical="top" wrapText="1"/>
    </xf>
    <xf numFmtId="0" fontId="5" fillId="0" borderId="58" xfId="0" applyFont="1" applyBorder="1" applyAlignment="1">
      <alignment vertical="top" wrapText="1"/>
    </xf>
    <xf numFmtId="0" fontId="5" fillId="0" borderId="59" xfId="0" applyFont="1" applyBorder="1" applyAlignment="1">
      <alignment vertical="top" wrapText="1"/>
    </xf>
    <xf numFmtId="0" fontId="5" fillId="0" borderId="60" xfId="0" applyFont="1" applyBorder="1" applyAlignment="1">
      <alignment vertical="top" wrapText="1"/>
    </xf>
    <xf numFmtId="0" fontId="5" fillId="0" borderId="61" xfId="0" applyFont="1" applyBorder="1" applyAlignment="1">
      <alignment vertical="top" wrapText="1"/>
    </xf>
    <xf numFmtId="0" fontId="5" fillId="4" borderId="42" xfId="0" applyFont="1" applyFill="1" applyBorder="1" applyAlignment="1">
      <alignment vertical="top" wrapText="1"/>
    </xf>
    <xf numFmtId="0" fontId="5" fillId="4" borderId="62" xfId="0" applyFont="1" applyFill="1" applyBorder="1" applyAlignment="1">
      <alignment vertical="top" wrapText="1"/>
    </xf>
    <xf numFmtId="0" fontId="5" fillId="0" borderId="61" xfId="0" applyFont="1" applyBorder="1" applyAlignment="1">
      <alignment horizontal="left" vertical="top" wrapText="1"/>
    </xf>
    <xf numFmtId="0" fontId="5" fillId="0" borderId="58" xfId="0" applyFont="1" applyBorder="1" applyAlignment="1">
      <alignment horizontal="left" vertical="top" wrapText="1"/>
    </xf>
    <xf numFmtId="0" fontId="5" fillId="0" borderId="59" xfId="0" applyFont="1" applyBorder="1" applyAlignment="1">
      <alignment horizontal="left" vertical="top" wrapText="1"/>
    </xf>
    <xf numFmtId="0" fontId="5" fillId="0" borderId="42" xfId="0" applyFont="1" applyBorder="1" applyAlignment="1">
      <alignment horizontal="left" vertical="top" wrapText="1"/>
    </xf>
    <xf numFmtId="0" fontId="5" fillId="0" borderId="12" xfId="0" applyFont="1" applyBorder="1" applyAlignment="1">
      <alignment vertical="top" wrapText="1"/>
    </xf>
    <xf numFmtId="0" fontId="6" fillId="16" borderId="7" xfId="0" applyFont="1" applyFill="1" applyBorder="1" applyAlignment="1">
      <alignment vertical="top" wrapText="1"/>
    </xf>
    <xf numFmtId="0" fontId="6" fillId="16" borderId="7" xfId="0" applyFont="1" applyFill="1" applyBorder="1" applyAlignment="1">
      <alignment vertical="top" wrapText="1"/>
    </xf>
    <xf numFmtId="0" fontId="73" fillId="0" borderId="0" xfId="0" quotePrefix="1" applyNumberFormat="1" applyFont="1"/>
    <xf numFmtId="0" fontId="68" fillId="0" borderId="0" xfId="0" applyFont="1" applyAlignment="1">
      <alignment vertical="top" wrapText="1"/>
    </xf>
    <xf numFmtId="0" fontId="26" fillId="0" borderId="0" xfId="0" applyFont="1" applyAlignment="1">
      <alignment vertical="top" wrapText="1"/>
    </xf>
    <xf numFmtId="0" fontId="76" fillId="0" borderId="70" xfId="0" applyFont="1" applyBorder="1" applyAlignment="1">
      <alignment vertical="top"/>
    </xf>
    <xf numFmtId="0" fontId="76" fillId="4" borderId="70" xfId="0" applyFont="1" applyFill="1" applyBorder="1" applyAlignment="1">
      <alignment horizontal="center" vertical="top" wrapText="1"/>
    </xf>
    <xf numFmtId="1" fontId="76" fillId="4" borderId="70" xfId="0" applyNumberFormat="1" applyFont="1" applyFill="1" applyBorder="1" applyAlignment="1">
      <alignment horizontal="center" vertical="top" wrapText="1"/>
    </xf>
    <xf numFmtId="0" fontId="4" fillId="0" borderId="1" xfId="0" applyFont="1" applyFill="1" applyBorder="1" applyAlignment="1">
      <alignment vertical="top" wrapText="1"/>
    </xf>
    <xf numFmtId="0" fontId="13" fillId="0" borderId="1" xfId="0" applyFont="1" applyBorder="1" applyAlignment="1">
      <alignment horizontal="center" vertical="top" wrapText="1"/>
    </xf>
    <xf numFmtId="0" fontId="5" fillId="0" borderId="0" xfId="0" applyFont="1" applyBorder="1" applyAlignment="1">
      <alignment vertical="top" wrapText="1"/>
    </xf>
    <xf numFmtId="0" fontId="6" fillId="0" borderId="0" xfId="0" applyFont="1" applyBorder="1" applyAlignment="1">
      <alignment vertical="top" wrapText="1"/>
    </xf>
    <xf numFmtId="0" fontId="5" fillId="4" borderId="0" xfId="0" applyFont="1" applyFill="1" applyBorder="1" applyAlignment="1">
      <alignment vertical="top" wrapText="1"/>
    </xf>
    <xf numFmtId="0" fontId="3" fillId="0" borderId="1" xfId="0" applyFont="1" applyBorder="1" applyAlignment="1">
      <alignment vertical="top" wrapText="1"/>
    </xf>
    <xf numFmtId="0" fontId="35" fillId="0" borderId="1" xfId="0" applyFont="1" applyBorder="1" applyAlignment="1">
      <alignment vertical="top" wrapText="1"/>
    </xf>
    <xf numFmtId="164" fontId="13" fillId="0" borderId="1" xfId="0" applyNumberFormat="1" applyFont="1" applyBorder="1" applyAlignment="1">
      <alignment horizontal="center" vertical="top" wrapText="1"/>
    </xf>
    <xf numFmtId="0" fontId="44" fillId="0" borderId="0" xfId="0" applyFont="1" applyBorder="1" applyAlignment="1">
      <alignment vertical="top" wrapText="1"/>
    </xf>
    <xf numFmtId="0" fontId="24" fillId="0" borderId="0" xfId="0" applyFont="1" applyFill="1" applyBorder="1" applyAlignment="1">
      <alignment vertical="top" wrapText="1"/>
    </xf>
    <xf numFmtId="0" fontId="9" fillId="0" borderId="0" xfId="0" applyFont="1" applyBorder="1" applyAlignment="1">
      <alignment vertical="top" wrapText="1"/>
    </xf>
    <xf numFmtId="0" fontId="15" fillId="0" borderId="0" xfId="0" applyFont="1" applyBorder="1" applyAlignment="1">
      <alignment vertical="top" wrapText="1"/>
    </xf>
    <xf numFmtId="0" fontId="15" fillId="0" borderId="0" xfId="0" applyFont="1" applyFill="1" applyBorder="1" applyAlignment="1">
      <alignment vertical="top" wrapText="1"/>
    </xf>
    <xf numFmtId="0" fontId="51" fillId="0" borderId="0" xfId="0" applyFont="1" applyBorder="1" applyAlignment="1">
      <alignment vertical="top" wrapText="1"/>
    </xf>
    <xf numFmtId="0" fontId="49" fillId="0" borderId="0" xfId="0" applyFont="1" applyBorder="1" applyAlignment="1">
      <alignment vertical="top" wrapText="1"/>
    </xf>
    <xf numFmtId="0" fontId="49" fillId="4" borderId="0" xfId="0" applyFont="1" applyFill="1" applyBorder="1" applyAlignment="1">
      <alignment vertical="top" wrapText="1"/>
    </xf>
    <xf numFmtId="0" fontId="5" fillId="0" borderId="13" xfId="0" applyFont="1" applyBorder="1" applyAlignment="1">
      <alignment vertical="top" wrapText="1"/>
    </xf>
    <xf numFmtId="0" fontId="4" fillId="0" borderId="13" xfId="0" applyFont="1" applyBorder="1" applyAlignment="1">
      <alignment vertical="top" wrapText="1"/>
    </xf>
    <xf numFmtId="0" fontId="5" fillId="5" borderId="22" xfId="0" applyFont="1" applyFill="1" applyBorder="1" applyAlignment="1">
      <alignment vertical="top" wrapText="1"/>
    </xf>
    <xf numFmtId="0" fontId="5" fillId="7" borderId="28" xfId="0" applyFont="1" applyFill="1" applyBorder="1" applyAlignment="1">
      <alignment vertical="top" wrapText="1"/>
    </xf>
    <xf numFmtId="0" fontId="5" fillId="7" borderId="29" xfId="0" applyFont="1" applyFill="1" applyBorder="1" applyAlignment="1">
      <alignment vertical="top" wrapText="1"/>
    </xf>
    <xf numFmtId="0" fontId="35" fillId="7" borderId="5" xfId="0" applyFont="1" applyFill="1" applyBorder="1" applyAlignment="1">
      <alignment vertical="top" wrapText="1"/>
    </xf>
    <xf numFmtId="0" fontId="4" fillId="0" borderId="31" xfId="0" applyFont="1" applyFill="1" applyBorder="1" applyAlignment="1" applyProtection="1">
      <alignment horizontal="left" vertical="top" wrapText="1"/>
    </xf>
    <xf numFmtId="0" fontId="4" fillId="0" borderId="32" xfId="0" applyFont="1" applyFill="1" applyBorder="1" applyAlignment="1" applyProtection="1">
      <alignment horizontal="left" vertical="top" wrapText="1"/>
    </xf>
    <xf numFmtId="0" fontId="4" fillId="0" borderId="33" xfId="0" applyFont="1" applyFill="1" applyBorder="1" applyAlignment="1" applyProtection="1">
      <alignment horizontal="left" vertical="top" wrapText="1"/>
    </xf>
    <xf numFmtId="0" fontId="5" fillId="7" borderId="24" xfId="0" applyFont="1" applyFill="1" applyBorder="1" applyAlignment="1">
      <alignment vertical="top" wrapText="1"/>
    </xf>
    <xf numFmtId="0" fontId="4" fillId="0" borderId="34" xfId="0" applyFont="1" applyFill="1" applyBorder="1" applyAlignment="1" applyProtection="1">
      <alignment horizontal="left" vertical="top" wrapText="1"/>
    </xf>
    <xf numFmtId="0" fontId="5" fillId="7" borderId="35" xfId="0" applyFont="1" applyFill="1" applyBorder="1" applyAlignment="1">
      <alignment vertical="top" wrapText="1"/>
    </xf>
    <xf numFmtId="0" fontId="5" fillId="7" borderId="36" xfId="0" applyFont="1" applyFill="1" applyBorder="1" applyAlignment="1">
      <alignment vertical="top" wrapText="1"/>
    </xf>
    <xf numFmtId="0" fontId="4" fillId="0" borderId="37" xfId="0" applyFont="1" applyFill="1" applyBorder="1" applyAlignment="1" applyProtection="1">
      <alignment horizontal="left" vertical="top" wrapText="1"/>
    </xf>
    <xf numFmtId="0" fontId="4" fillId="0" borderId="38" xfId="0" applyFont="1" applyFill="1" applyBorder="1" applyAlignment="1" applyProtection="1">
      <alignment horizontal="left" vertical="top" wrapText="1"/>
    </xf>
    <xf numFmtId="0" fontId="5" fillId="4" borderId="40" xfId="0" applyFont="1" applyFill="1" applyBorder="1" applyAlignment="1">
      <alignment vertical="top" wrapText="1"/>
    </xf>
    <xf numFmtId="0" fontId="5" fillId="0" borderId="43" xfId="0" applyFont="1" applyBorder="1" applyAlignment="1">
      <alignment vertical="top" wrapText="1"/>
    </xf>
    <xf numFmtId="0" fontId="5" fillId="0" borderId="44" xfId="0" applyFont="1" applyBorder="1" applyAlignment="1">
      <alignment vertical="top" wrapText="1"/>
    </xf>
    <xf numFmtId="0" fontId="5" fillId="0" borderId="45" xfId="0" applyFont="1" applyBorder="1" applyAlignment="1">
      <alignment vertical="top" wrapText="1"/>
    </xf>
    <xf numFmtId="0" fontId="5" fillId="0" borderId="46" xfId="0" applyFont="1" applyBorder="1" applyAlignment="1">
      <alignment vertical="top" wrapText="1"/>
    </xf>
    <xf numFmtId="0" fontId="4" fillId="0" borderId="47" xfId="0" applyFont="1" applyFill="1" applyBorder="1" applyAlignment="1" applyProtection="1">
      <alignment horizontal="left" vertical="top" wrapText="1"/>
    </xf>
    <xf numFmtId="0" fontId="5" fillId="0" borderId="37" xfId="0" applyFont="1" applyBorder="1" applyAlignment="1">
      <alignment vertical="top" wrapText="1"/>
    </xf>
    <xf numFmtId="0" fontId="5" fillId="0" borderId="48" xfId="0" applyFont="1" applyBorder="1" applyAlignment="1">
      <alignment vertical="top" wrapText="1"/>
    </xf>
    <xf numFmtId="0" fontId="4" fillId="0" borderId="49" xfId="0" applyFont="1" applyFill="1" applyBorder="1" applyAlignment="1" applyProtection="1">
      <alignment horizontal="left" vertical="top" wrapText="1"/>
    </xf>
    <xf numFmtId="0" fontId="4" fillId="0" borderId="50" xfId="0" applyFont="1" applyFill="1" applyBorder="1" applyAlignment="1" applyProtection="1">
      <alignment horizontal="left" vertical="top" wrapText="1"/>
    </xf>
    <xf numFmtId="0" fontId="4" fillId="0" borderId="51" xfId="0" applyFont="1" applyFill="1" applyBorder="1" applyAlignment="1" applyProtection="1">
      <alignment horizontal="left" vertical="top" wrapText="1"/>
    </xf>
    <xf numFmtId="0" fontId="4" fillId="0" borderId="48" xfId="0" applyFont="1" applyFill="1" applyBorder="1" applyAlignment="1" applyProtection="1">
      <alignment horizontal="left" vertical="top" wrapText="1"/>
    </xf>
    <xf numFmtId="0" fontId="4" fillId="12" borderId="52" xfId="0" applyFont="1" applyFill="1" applyBorder="1" applyAlignment="1" applyProtection="1">
      <alignment horizontal="left" vertical="top" wrapText="1"/>
    </xf>
    <xf numFmtId="0" fontId="4" fillId="12" borderId="54" xfId="0" applyFont="1" applyFill="1" applyBorder="1" applyAlignment="1" applyProtection="1">
      <alignment horizontal="left" vertical="top" wrapText="1"/>
    </xf>
    <xf numFmtId="0" fontId="5" fillId="0" borderId="42" xfId="0" applyFont="1" applyBorder="1" applyAlignment="1">
      <alignment horizontal="left" vertical="top" wrapText="1"/>
    </xf>
    <xf numFmtId="0" fontId="4" fillId="12" borderId="30" xfId="0" applyFont="1" applyFill="1" applyBorder="1" applyAlignment="1" applyProtection="1">
      <alignment horizontal="left" vertical="top" wrapText="1"/>
    </xf>
    <xf numFmtId="0" fontId="4" fillId="12" borderId="31" xfId="0" applyFont="1" applyFill="1" applyBorder="1" applyAlignment="1" applyProtection="1">
      <alignment horizontal="left" vertical="top" wrapText="1"/>
    </xf>
    <xf numFmtId="0" fontId="5" fillId="7" borderId="37" xfId="0" applyFont="1" applyFill="1" applyBorder="1" applyAlignment="1">
      <alignment vertical="top" wrapText="1"/>
    </xf>
    <xf numFmtId="0" fontId="5" fillId="7" borderId="34" xfId="0" applyFont="1" applyFill="1" applyBorder="1" applyAlignment="1">
      <alignment vertical="top" wrapText="1"/>
    </xf>
    <xf numFmtId="0" fontId="0" fillId="0" borderId="48" xfId="0" applyBorder="1" applyAlignment="1">
      <alignment vertical="top"/>
    </xf>
    <xf numFmtId="0" fontId="5" fillId="0" borderId="55" xfId="0" applyFont="1" applyBorder="1" applyAlignment="1">
      <alignment vertical="top" wrapText="1"/>
    </xf>
    <xf numFmtId="0" fontId="5" fillId="0" borderId="56" xfId="0" applyFont="1" applyBorder="1" applyAlignment="1">
      <alignment vertical="top" wrapText="1"/>
    </xf>
    <xf numFmtId="0" fontId="6" fillId="11" borderId="4" xfId="0" applyFont="1" applyFill="1" applyBorder="1" applyAlignment="1" applyProtection="1">
      <alignment vertical="top" wrapText="1"/>
      <protection locked="0"/>
    </xf>
    <xf numFmtId="0" fontId="0" fillId="0" borderId="39" xfId="0" applyBorder="1" applyAlignment="1">
      <alignment vertical="top" wrapText="1"/>
    </xf>
    <xf numFmtId="0" fontId="0" fillId="0" borderId="40" xfId="0" applyBorder="1" applyAlignment="1">
      <alignment vertical="top" wrapText="1"/>
    </xf>
    <xf numFmtId="0" fontId="0" fillId="0" borderId="41" xfId="0" applyBorder="1" applyAlignment="1">
      <alignment vertical="top" wrapText="1"/>
    </xf>
    <xf numFmtId="0" fontId="0" fillId="0" borderId="42" xfId="0" applyBorder="1" applyAlignment="1">
      <alignment vertical="top" wrapText="1"/>
    </xf>
    <xf numFmtId="0" fontId="0" fillId="0" borderId="43" xfId="0" applyBorder="1" applyAlignment="1">
      <alignment vertical="top" wrapText="1"/>
    </xf>
    <xf numFmtId="0" fontId="0" fillId="0" borderId="44" xfId="0" applyBorder="1" applyAlignment="1">
      <alignment vertical="top" wrapText="1"/>
    </xf>
    <xf numFmtId="0" fontId="5" fillId="0" borderId="41" xfId="0" applyFont="1" applyFill="1" applyBorder="1" applyAlignment="1">
      <alignment vertical="top" wrapText="1"/>
    </xf>
    <xf numFmtId="0" fontId="5" fillId="0" borderId="58" xfId="0" applyFont="1" applyBorder="1" applyAlignment="1">
      <alignment vertical="top" wrapText="1"/>
    </xf>
    <xf numFmtId="0" fontId="5" fillId="0" borderId="59" xfId="0" applyFont="1" applyBorder="1" applyAlignment="1">
      <alignment vertical="top" wrapText="1"/>
    </xf>
    <xf numFmtId="0" fontId="5" fillId="0" borderId="60" xfId="0" applyFont="1" applyBorder="1" applyAlignment="1">
      <alignment vertical="top" wrapText="1"/>
    </xf>
    <xf numFmtId="0" fontId="5" fillId="0" borderId="61" xfId="0" applyFont="1" applyBorder="1" applyAlignment="1">
      <alignment vertical="top" wrapText="1"/>
    </xf>
    <xf numFmtId="0" fontId="5" fillId="4" borderId="42" xfId="0" applyFont="1" applyFill="1" applyBorder="1" applyAlignment="1">
      <alignment vertical="top" wrapText="1"/>
    </xf>
    <xf numFmtId="0" fontId="5" fillId="4" borderId="62" xfId="0" applyFont="1" applyFill="1" applyBorder="1" applyAlignment="1">
      <alignment vertical="top" wrapText="1"/>
    </xf>
    <xf numFmtId="0" fontId="5" fillId="0" borderId="61" xfId="0" applyFont="1" applyBorder="1" applyAlignment="1">
      <alignment horizontal="left" vertical="top" wrapText="1"/>
    </xf>
    <xf numFmtId="0" fontId="5" fillId="0" borderId="58" xfId="0" applyFont="1" applyBorder="1" applyAlignment="1">
      <alignment horizontal="left" vertical="top" wrapText="1"/>
    </xf>
    <xf numFmtId="0" fontId="5" fillId="0" borderId="59" xfId="0" applyFont="1" applyBorder="1" applyAlignment="1">
      <alignment horizontal="left" vertical="top" wrapText="1"/>
    </xf>
    <xf numFmtId="0" fontId="4" fillId="0" borderId="32" xfId="0" applyFont="1" applyFill="1" applyBorder="1" applyAlignment="1" applyProtection="1">
      <alignment horizontal="left" vertical="top" wrapText="1"/>
      <protection locked="0"/>
    </xf>
    <xf numFmtId="0" fontId="4" fillId="0" borderId="47" xfId="0" applyFont="1" applyFill="1" applyBorder="1" applyAlignment="1" applyProtection="1">
      <alignment horizontal="left" vertical="top" wrapText="1"/>
      <protection locked="0"/>
    </xf>
    <xf numFmtId="0" fontId="12" fillId="0" borderId="46" xfId="0" applyFont="1" applyBorder="1" applyAlignment="1">
      <alignment vertical="top" wrapText="1"/>
    </xf>
    <xf numFmtId="0" fontId="12" fillId="0" borderId="44" xfId="0" applyFont="1" applyBorder="1" applyAlignment="1">
      <alignment vertical="top" wrapText="1"/>
    </xf>
    <xf numFmtId="0" fontId="12" fillId="0" borderId="40" xfId="0" applyFont="1" applyBorder="1" applyAlignment="1">
      <alignment vertical="top" wrapText="1"/>
    </xf>
    <xf numFmtId="0" fontId="69" fillId="4" borderId="0" xfId="0" applyFont="1" applyFill="1" applyBorder="1" applyAlignment="1">
      <alignment vertical="top" wrapText="1"/>
    </xf>
    <xf numFmtId="0" fontId="68" fillId="0" borderId="60" xfId="0" applyFont="1" applyBorder="1" applyAlignment="1">
      <alignment vertical="top" wrapText="1"/>
    </xf>
    <xf numFmtId="0" fontId="4" fillId="0" borderId="0" xfId="0" applyFont="1" applyBorder="1" applyAlignment="1">
      <alignment horizontal="left" vertical="top" wrapText="1"/>
    </xf>
    <xf numFmtId="0" fontId="70" fillId="0" borderId="0" xfId="0" applyFont="1" applyBorder="1" applyAlignment="1">
      <alignment vertical="top" wrapText="1"/>
    </xf>
    <xf numFmtId="0" fontId="69" fillId="0" borderId="0" xfId="0" applyFont="1" applyBorder="1" applyAlignment="1">
      <alignment horizontal="left" vertical="top" wrapText="1"/>
    </xf>
    <xf numFmtId="0" fontId="75" fillId="0" borderId="70" xfId="0" applyFont="1" applyBorder="1" applyAlignment="1">
      <alignment vertical="top" wrapText="1"/>
    </xf>
    <xf numFmtId="0" fontId="4" fillId="0" borderId="27" xfId="0" applyFont="1" applyBorder="1" applyAlignment="1">
      <alignment vertical="top" wrapText="1"/>
    </xf>
    <xf numFmtId="0" fontId="4" fillId="0" borderId="54" xfId="0" applyFont="1" applyFill="1" applyBorder="1" applyAlignment="1" applyProtection="1">
      <alignment horizontal="left" vertical="top" wrapText="1"/>
      <protection locked="0"/>
    </xf>
    <xf numFmtId="0" fontId="3" fillId="0" borderId="40" xfId="0" applyFont="1" applyFill="1" applyBorder="1" applyAlignment="1">
      <alignment vertical="top" wrapText="1"/>
    </xf>
    <xf numFmtId="0" fontId="3" fillId="0" borderId="42" xfId="0" applyFont="1" applyFill="1" applyBorder="1" applyAlignment="1">
      <alignment vertical="top" wrapText="1"/>
    </xf>
    <xf numFmtId="0" fontId="3" fillId="0" borderId="44" xfId="0" applyFont="1" applyFill="1" applyBorder="1" applyAlignment="1">
      <alignment vertical="top" wrapText="1"/>
    </xf>
    <xf numFmtId="0" fontId="4" fillId="0" borderId="40" xfId="0" applyFont="1" applyFill="1" applyBorder="1" applyAlignment="1">
      <alignment vertical="top" wrapText="1"/>
    </xf>
    <xf numFmtId="0" fontId="4" fillId="0" borderId="0" xfId="0" applyFont="1" applyBorder="1" applyAlignment="1">
      <alignment vertical="top" wrapText="1"/>
    </xf>
    <xf numFmtId="0" fontId="5" fillId="0" borderId="39" xfId="0" applyFont="1" applyBorder="1" applyAlignment="1">
      <alignment vertical="top" wrapText="1"/>
    </xf>
    <xf numFmtId="0" fontId="5" fillId="0" borderId="41" xfId="0" applyFont="1" applyBorder="1" applyAlignment="1">
      <alignment vertical="top" wrapText="1"/>
    </xf>
    <xf numFmtId="0" fontId="5" fillId="0" borderId="42" xfId="0" applyFont="1" applyBorder="1" applyAlignment="1">
      <alignment vertical="top" wrapText="1"/>
    </xf>
    <xf numFmtId="0" fontId="5" fillId="0" borderId="40" xfId="0" applyFont="1" applyBorder="1" applyAlignment="1">
      <alignment vertical="top" wrapText="1"/>
    </xf>
    <xf numFmtId="0" fontId="4" fillId="0" borderId="52" xfId="0" applyFont="1" applyFill="1" applyBorder="1" applyAlignment="1" applyProtection="1">
      <alignment horizontal="left" vertical="top" wrapText="1"/>
    </xf>
    <xf numFmtId="0" fontId="4" fillId="0" borderId="54" xfId="0" applyFont="1" applyFill="1" applyBorder="1" applyAlignment="1" applyProtection="1">
      <alignment horizontal="left" vertical="top" wrapText="1"/>
    </xf>
    <xf numFmtId="0" fontId="5" fillId="0" borderId="40" xfId="0" applyFont="1" applyFill="1" applyBorder="1" applyAlignment="1">
      <alignment vertical="top" wrapText="1"/>
    </xf>
    <xf numFmtId="0" fontId="5" fillId="0" borderId="44" xfId="0" applyFont="1" applyFill="1" applyBorder="1" applyAlignment="1">
      <alignment vertical="top" wrapText="1"/>
    </xf>
    <xf numFmtId="0" fontId="5" fillId="0" borderId="39" xfId="0" applyFont="1" applyFill="1" applyBorder="1" applyAlignment="1">
      <alignment vertical="top" wrapText="1"/>
    </xf>
    <xf numFmtId="0" fontId="5" fillId="0" borderId="42" xfId="0" applyFont="1" applyFill="1" applyBorder="1" applyAlignment="1">
      <alignment vertical="top" wrapText="1"/>
    </xf>
    <xf numFmtId="0" fontId="5" fillId="0" borderId="43" xfId="0" applyFont="1" applyFill="1" applyBorder="1" applyAlignment="1">
      <alignment vertical="top" wrapText="1"/>
    </xf>
    <xf numFmtId="0" fontId="68" fillId="0" borderId="42" xfId="0" applyFont="1" applyBorder="1" applyAlignment="1">
      <alignment vertical="top" wrapText="1"/>
    </xf>
    <xf numFmtId="164" fontId="68" fillId="0" borderId="42" xfId="0" applyNumberFormat="1" applyFont="1" applyBorder="1" applyAlignment="1">
      <alignment horizontal="center" vertical="top" wrapText="1"/>
    </xf>
    <xf numFmtId="0" fontId="68" fillId="0" borderId="42" xfId="0" applyFont="1" applyBorder="1" applyAlignment="1">
      <alignment horizontal="left" vertical="top" wrapText="1"/>
    </xf>
    <xf numFmtId="164" fontId="68" fillId="0" borderId="61" xfId="0" applyNumberFormat="1" applyFont="1" applyBorder="1" applyAlignment="1">
      <alignment horizontal="center" vertical="top" wrapText="1"/>
    </xf>
    <xf numFmtId="0" fontId="68" fillId="0" borderId="40" xfId="0" applyFont="1" applyBorder="1" applyAlignment="1">
      <alignment horizontal="center" vertical="top" wrapText="1"/>
    </xf>
    <xf numFmtId="164" fontId="68" fillId="0" borderId="40" xfId="0" applyNumberFormat="1" applyFont="1" applyBorder="1" applyAlignment="1">
      <alignment horizontal="center" vertical="top" wrapText="1"/>
    </xf>
    <xf numFmtId="164" fontId="68" fillId="0" borderId="58" xfId="0" applyNumberFormat="1" applyFont="1" applyBorder="1" applyAlignment="1">
      <alignment horizontal="center" vertical="top" wrapText="1"/>
    </xf>
    <xf numFmtId="0" fontId="68" fillId="0" borderId="42" xfId="0" applyFont="1" applyBorder="1" applyAlignment="1">
      <alignment horizontal="center" vertical="top" wrapText="1"/>
    </xf>
    <xf numFmtId="164" fontId="68" fillId="0" borderId="60" xfId="0" applyNumberFormat="1" applyFont="1" applyBorder="1" applyAlignment="1">
      <alignment horizontal="center" vertical="top" wrapText="1"/>
    </xf>
    <xf numFmtId="0" fontId="69" fillId="0" borderId="0" xfId="0" applyFont="1" applyBorder="1" applyAlignment="1">
      <alignment vertical="top" wrapText="1"/>
    </xf>
    <xf numFmtId="164" fontId="68" fillId="0" borderId="59" xfId="0" applyNumberFormat="1" applyFont="1" applyBorder="1" applyAlignment="1">
      <alignment horizontal="center" vertical="top" wrapText="1"/>
    </xf>
    <xf numFmtId="0" fontId="68" fillId="0" borderId="60" xfId="0" applyFont="1" applyBorder="1" applyAlignment="1">
      <alignment horizontal="left" vertical="top" wrapText="1"/>
    </xf>
    <xf numFmtId="164" fontId="76" fillId="0" borderId="70" xfId="0" applyNumberFormat="1" applyFont="1" applyBorder="1" applyAlignment="1">
      <alignment horizontal="center" vertical="top" wrapText="1"/>
    </xf>
    <xf numFmtId="0" fontId="76" fillId="0" borderId="70" xfId="0" applyFont="1" applyBorder="1" applyAlignment="1">
      <alignment vertical="top" wrapText="1"/>
    </xf>
    <xf numFmtId="0" fontId="78" fillId="0" borderId="70" xfId="0" applyFont="1" applyBorder="1" applyAlignment="1">
      <alignment horizontal="center" vertical="top" wrapText="1"/>
    </xf>
    <xf numFmtId="0" fontId="78" fillId="0" borderId="70" xfId="0" applyFont="1" applyBorder="1" applyAlignment="1">
      <alignment vertical="top" wrapText="1"/>
    </xf>
    <xf numFmtId="0" fontId="76" fillId="4" borderId="70" xfId="0" applyFont="1" applyFill="1" applyBorder="1" applyAlignment="1">
      <alignment vertical="top" wrapText="1"/>
    </xf>
    <xf numFmtId="0" fontId="76" fillId="0" borderId="70" xfId="0" applyFont="1" applyBorder="1" applyAlignment="1">
      <alignment horizontal="left" vertical="top" wrapText="1"/>
    </xf>
    <xf numFmtId="0" fontId="4" fillId="0" borderId="52" xfId="0" applyFont="1" applyFill="1" applyBorder="1" applyAlignment="1" applyProtection="1">
      <alignment horizontal="left" vertical="top" wrapText="1"/>
      <protection locked="0"/>
    </xf>
    <xf numFmtId="0" fontId="4" fillId="0" borderId="50" xfId="0" applyFont="1" applyFill="1" applyBorder="1" applyAlignment="1" applyProtection="1">
      <alignment horizontal="left" vertical="top" wrapText="1"/>
      <protection locked="0"/>
    </xf>
    <xf numFmtId="0" fontId="76" fillId="0" borderId="72" xfId="0" applyFont="1" applyBorder="1" applyAlignment="1">
      <alignment vertical="top"/>
    </xf>
    <xf numFmtId="0" fontId="79" fillId="0" borderId="72" xfId="0" applyFont="1" applyBorder="1" applyAlignment="1">
      <alignment horizontal="center" vertical="top" wrapText="1"/>
    </xf>
    <xf numFmtId="164" fontId="76" fillId="0" borderId="72" xfId="0" applyNumberFormat="1" applyFont="1" applyBorder="1" applyAlignment="1">
      <alignment horizontal="center" vertical="top" wrapText="1"/>
    </xf>
    <xf numFmtId="0" fontId="76" fillId="0" borderId="73" xfId="0" applyFont="1" applyBorder="1" applyAlignment="1">
      <alignment horizontal="left" vertical="top" wrapText="1"/>
    </xf>
    <xf numFmtId="0" fontId="76" fillId="4" borderId="73" xfId="0" applyFont="1" applyFill="1" applyBorder="1" applyAlignment="1">
      <alignment horizontal="center" vertical="top" wrapText="1"/>
    </xf>
    <xf numFmtId="1" fontId="76" fillId="4" borderId="73" xfId="0" applyNumberFormat="1" applyFont="1" applyFill="1" applyBorder="1" applyAlignment="1">
      <alignment horizontal="center" vertical="top" wrapText="1"/>
    </xf>
    <xf numFmtId="0" fontId="76" fillId="0" borderId="0" xfId="0" applyFont="1" applyBorder="1" applyAlignment="1">
      <alignment vertical="top" wrapText="1"/>
    </xf>
    <xf numFmtId="0" fontId="76" fillId="4" borderId="0" xfId="0" applyFont="1" applyFill="1" applyBorder="1" applyAlignment="1">
      <alignment vertical="top" wrapText="1"/>
    </xf>
    <xf numFmtId="0" fontId="78" fillId="0" borderId="0" xfId="0" applyFont="1" applyBorder="1" applyAlignment="1">
      <alignment horizontal="center" vertical="top" wrapText="1"/>
    </xf>
    <xf numFmtId="0" fontId="78" fillId="0" borderId="0" xfId="0" applyFont="1" applyBorder="1" applyAlignment="1">
      <alignment vertical="top" wrapText="1"/>
    </xf>
    <xf numFmtId="164" fontId="76" fillId="0" borderId="0" xfId="0" applyNumberFormat="1" applyFont="1" applyBorder="1" applyAlignment="1">
      <alignment horizontal="center" vertical="top" wrapText="1"/>
    </xf>
    <xf numFmtId="0" fontId="4" fillId="0" borderId="44" xfId="0" applyFont="1" applyFill="1" applyBorder="1" applyAlignment="1">
      <alignment vertical="top" wrapText="1"/>
    </xf>
    <xf numFmtId="0" fontId="19" fillId="0" borderId="76" xfId="0" applyFont="1" applyBorder="1" applyAlignment="1">
      <alignment vertical="top" wrapText="1"/>
    </xf>
    <xf numFmtId="0" fontId="19" fillId="0" borderId="77" xfId="0" applyFont="1" applyBorder="1" applyAlignment="1">
      <alignment vertical="top" wrapText="1"/>
    </xf>
    <xf numFmtId="0" fontId="19" fillId="0" borderId="78" xfId="0" applyFont="1" applyBorder="1" applyAlignment="1">
      <alignment vertical="top" wrapText="1"/>
    </xf>
    <xf numFmtId="0" fontId="19" fillId="0" borderId="79" xfId="0" applyFont="1" applyFill="1" applyBorder="1" applyAlignment="1" applyProtection="1">
      <alignment vertical="top" wrapText="1"/>
    </xf>
    <xf numFmtId="0" fontId="4" fillId="0" borderId="40" xfId="0" applyFont="1" applyBorder="1" applyAlignment="1">
      <alignment vertical="top" wrapText="1"/>
    </xf>
    <xf numFmtId="0" fontId="4" fillId="0" borderId="42" xfId="0" applyFont="1" applyBorder="1" applyAlignment="1">
      <alignment vertical="top" wrapText="1"/>
    </xf>
    <xf numFmtId="0" fontId="5" fillId="0" borderId="80" xfId="0" applyFont="1" applyBorder="1" applyAlignment="1">
      <alignment vertical="top" wrapText="1"/>
    </xf>
    <xf numFmtId="0" fontId="5" fillId="0" borderId="63" xfId="0" applyFont="1" applyBorder="1" applyAlignment="1">
      <alignment vertical="top" wrapText="1"/>
    </xf>
    <xf numFmtId="0" fontId="4" fillId="0" borderId="63" xfId="0" applyFont="1" applyBorder="1" applyAlignment="1">
      <alignment vertical="top" wrapText="1"/>
    </xf>
    <xf numFmtId="0" fontId="4" fillId="0" borderId="81" xfId="0" applyFont="1" applyFill="1" applyBorder="1" applyAlignment="1" applyProtection="1">
      <alignment horizontal="left" vertical="top" wrapText="1"/>
      <protection locked="0"/>
    </xf>
    <xf numFmtId="0" fontId="70" fillId="0" borderId="0" xfId="0" applyFont="1" applyBorder="1" applyAlignment="1" applyProtection="1">
      <alignment vertical="top" wrapText="1"/>
    </xf>
    <xf numFmtId="0" fontId="70" fillId="0" borderId="0" xfId="0" applyFont="1" applyBorder="1" applyAlignment="1" applyProtection="1">
      <alignment vertical="center" wrapText="1"/>
    </xf>
    <xf numFmtId="0" fontId="70" fillId="0" borderId="0" xfId="0" applyFont="1" applyFill="1" applyBorder="1" applyAlignment="1" applyProtection="1">
      <alignment vertical="top" wrapText="1"/>
    </xf>
    <xf numFmtId="0" fontId="70" fillId="4" borderId="0" xfId="0" applyFont="1" applyFill="1" applyBorder="1" applyAlignment="1" applyProtection="1">
      <alignment vertical="top" wrapText="1"/>
    </xf>
    <xf numFmtId="0" fontId="69" fillId="0" borderId="0" xfId="0" applyFont="1" applyAlignment="1">
      <alignment vertical="top" wrapText="1"/>
    </xf>
    <xf numFmtId="164" fontId="76" fillId="0" borderId="82" xfId="0" applyNumberFormat="1" applyFont="1" applyBorder="1" applyAlignment="1">
      <alignment horizontal="center" vertical="top" wrapText="1"/>
    </xf>
    <xf numFmtId="0" fontId="76" fillId="0" borderId="82" xfId="0" applyFont="1" applyBorder="1" applyAlignment="1">
      <alignment horizontal="left" vertical="top" wrapText="1"/>
    </xf>
    <xf numFmtId="0" fontId="75" fillId="0" borderId="82" xfId="0" applyFont="1" applyBorder="1" applyAlignment="1">
      <alignment vertical="top" wrapText="1"/>
    </xf>
    <xf numFmtId="0" fontId="6" fillId="11" borderId="4" xfId="0" applyFont="1" applyFill="1" applyBorder="1" applyAlignment="1" applyProtection="1">
      <alignment horizontal="center" vertical="top" wrapText="1"/>
      <protection locked="0"/>
    </xf>
    <xf numFmtId="0" fontId="5" fillId="0" borderId="61" xfId="0" applyFont="1" applyBorder="1" applyAlignment="1">
      <alignment horizontal="center" vertical="top" wrapText="1"/>
    </xf>
    <xf numFmtId="0" fontId="5" fillId="0" borderId="58" xfId="0" applyFont="1" applyBorder="1" applyAlignment="1">
      <alignment horizontal="center" vertical="top" wrapText="1"/>
    </xf>
    <xf numFmtId="0" fontId="5" fillId="0" borderId="59" xfId="0" applyFont="1" applyBorder="1" applyAlignment="1">
      <alignment horizontal="center" vertical="top" wrapText="1"/>
    </xf>
    <xf numFmtId="0" fontId="76" fillId="0" borderId="70" xfId="0" applyFont="1" applyBorder="1" applyAlignment="1">
      <alignment horizontal="center" vertical="top" wrapText="1"/>
    </xf>
    <xf numFmtId="0" fontId="69" fillId="0" borderId="0" xfId="0" applyFont="1" applyBorder="1" applyAlignment="1">
      <alignment horizontal="center" vertical="top" wrapText="1"/>
    </xf>
    <xf numFmtId="0" fontId="5" fillId="0" borderId="0" xfId="0" applyFont="1" applyBorder="1" applyAlignment="1">
      <alignment horizontal="center" vertical="top" wrapText="1"/>
    </xf>
    <xf numFmtId="0" fontId="82" fillId="0" borderId="0" xfId="0" applyFont="1" applyAlignment="1">
      <alignment vertical="top" wrapText="1"/>
    </xf>
    <xf numFmtId="0" fontId="82" fillId="0" borderId="0" xfId="0" applyFont="1" applyBorder="1" applyAlignment="1">
      <alignment vertical="top" wrapText="1"/>
    </xf>
    <xf numFmtId="0" fontId="82" fillId="4" borderId="0" xfId="0" applyFont="1" applyFill="1" applyBorder="1" applyAlignment="1">
      <alignment vertical="top" wrapText="1"/>
    </xf>
    <xf numFmtId="0" fontId="84" fillId="0" borderId="0" xfId="0" applyFont="1" applyBorder="1" applyAlignment="1">
      <alignment vertical="top" wrapText="1"/>
    </xf>
    <xf numFmtId="0" fontId="84" fillId="0" borderId="0" xfId="0" applyFont="1" applyFill="1" applyBorder="1" applyAlignment="1">
      <alignment vertical="top" wrapText="1"/>
    </xf>
    <xf numFmtId="0" fontId="84" fillId="0" borderId="0" xfId="0" applyFont="1" applyBorder="1" applyAlignment="1">
      <alignment vertical="center" wrapText="1"/>
    </xf>
    <xf numFmtId="0" fontId="70" fillId="0" borderId="0" xfId="0" applyFont="1" applyAlignment="1">
      <alignment vertical="top" wrapText="1"/>
    </xf>
    <xf numFmtId="0" fontId="70" fillId="5" borderId="0" xfId="0" applyFont="1" applyFill="1" applyBorder="1" applyAlignment="1">
      <alignment vertical="top" wrapText="1"/>
    </xf>
    <xf numFmtId="0" fontId="70" fillId="0" borderId="0" xfId="0" applyFont="1" applyBorder="1" applyAlignment="1" applyProtection="1">
      <alignment horizontal="left" vertical="top" wrapText="1"/>
    </xf>
    <xf numFmtId="0" fontId="70" fillId="0" borderId="0" xfId="0" applyFont="1" applyBorder="1" applyAlignment="1" applyProtection="1">
      <alignment horizontal="center" vertical="top" wrapText="1"/>
    </xf>
    <xf numFmtId="0" fontId="70" fillId="5" borderId="0" xfId="0" applyFont="1" applyFill="1" applyBorder="1" applyAlignment="1" applyProtection="1">
      <alignment horizontal="left" vertical="top" wrapText="1"/>
    </xf>
    <xf numFmtId="0" fontId="70" fillId="4" borderId="0" xfId="0" applyFont="1" applyFill="1" applyBorder="1" applyAlignment="1">
      <alignment vertical="top" wrapText="1"/>
    </xf>
    <xf numFmtId="0" fontId="70" fillId="0" borderId="0" xfId="0" applyFont="1" applyFill="1" applyBorder="1" applyAlignment="1">
      <alignment vertical="top" wrapText="1"/>
    </xf>
    <xf numFmtId="0" fontId="70" fillId="0" borderId="0" xfId="0" applyNumberFormat="1" applyFont="1" applyBorder="1" applyAlignment="1" applyProtection="1">
      <alignment horizontal="center" vertical="top" wrapText="1"/>
    </xf>
    <xf numFmtId="49" fontId="70" fillId="0" borderId="0" xfId="0" applyNumberFormat="1" applyFont="1" applyBorder="1" applyAlignment="1" applyProtection="1">
      <alignment horizontal="left" vertical="top" wrapText="1"/>
    </xf>
    <xf numFmtId="49" fontId="70" fillId="0" borderId="0" xfId="0" applyNumberFormat="1" applyFont="1" applyBorder="1" applyAlignment="1" applyProtection="1">
      <alignment horizontal="center" vertical="top" wrapText="1"/>
    </xf>
    <xf numFmtId="0" fontId="85" fillId="0" borderId="0" xfId="0" quotePrefix="1" applyNumberFormat="1" applyFont="1" applyBorder="1"/>
    <xf numFmtId="0" fontId="70" fillId="0" borderId="0" xfId="0" applyFont="1" applyBorder="1" applyAlignment="1">
      <alignment vertical="center" wrapText="1"/>
    </xf>
    <xf numFmtId="0" fontId="70" fillId="5" borderId="0" xfId="0" applyFont="1" applyFill="1" applyBorder="1" applyAlignment="1">
      <alignment vertical="center" wrapText="1"/>
    </xf>
    <xf numFmtId="0" fontId="85" fillId="0" borderId="0" xfId="0" quotePrefix="1" applyNumberFormat="1" applyFont="1" applyBorder="1" applyAlignment="1">
      <alignment vertical="center"/>
    </xf>
    <xf numFmtId="0" fontId="70" fillId="0" borderId="0" xfId="0" applyFont="1" applyBorder="1" applyAlignment="1" applyProtection="1">
      <alignment horizontal="left" vertical="center" wrapText="1"/>
    </xf>
    <xf numFmtId="49" fontId="70" fillId="0" borderId="0" xfId="0" applyNumberFormat="1" applyFont="1" applyBorder="1" applyAlignment="1" applyProtection="1">
      <alignment horizontal="center" vertical="center" wrapText="1"/>
    </xf>
    <xf numFmtId="0" fontId="70" fillId="0" borderId="0" xfId="0" applyNumberFormat="1" applyFont="1" applyBorder="1" applyAlignment="1" applyProtection="1">
      <alignment horizontal="center" vertical="center" wrapText="1"/>
    </xf>
    <xf numFmtId="0" fontId="70" fillId="0" borderId="5" xfId="0" applyFont="1" applyBorder="1" applyAlignment="1">
      <alignment vertical="top" wrapText="1"/>
    </xf>
    <xf numFmtId="0" fontId="70" fillId="4" borderId="0" xfId="0" applyFont="1" applyFill="1" applyBorder="1" applyAlignment="1" applyProtection="1">
      <alignment horizontal="left" vertical="top" wrapText="1"/>
    </xf>
    <xf numFmtId="0" fontId="86" fillId="0" borderId="0" xfId="0" applyFont="1" applyBorder="1" applyAlignment="1" applyProtection="1">
      <alignment horizontal="center"/>
    </xf>
    <xf numFmtId="0" fontId="85" fillId="0" borderId="0" xfId="0" applyNumberFormat="1" applyFont="1" applyBorder="1"/>
    <xf numFmtId="49" fontId="70" fillId="0" borderId="0" xfId="0" applyNumberFormat="1" applyFont="1" applyBorder="1" applyAlignment="1" applyProtection="1">
      <alignment vertical="top" wrapText="1"/>
    </xf>
    <xf numFmtId="0" fontId="86" fillId="0" borderId="0" xfId="0" applyFont="1" applyBorder="1" applyAlignment="1" applyProtection="1">
      <alignment horizontal="center" vertical="top"/>
    </xf>
    <xf numFmtId="0" fontId="4" fillId="0" borderId="6" xfId="0" applyFont="1" applyBorder="1" applyAlignment="1">
      <alignment vertical="top" wrapText="1"/>
    </xf>
    <xf numFmtId="0" fontId="3" fillId="11" borderId="1" xfId="0" applyFont="1" applyFill="1" applyBorder="1" applyAlignment="1">
      <alignment vertical="top" wrapText="1"/>
    </xf>
    <xf numFmtId="0" fontId="4" fillId="0" borderId="1" xfId="0" applyFont="1" applyBorder="1" applyAlignment="1">
      <alignment vertical="top" wrapText="1"/>
    </xf>
    <xf numFmtId="0" fontId="4" fillId="11" borderId="1" xfId="0" applyFont="1" applyFill="1" applyBorder="1" applyAlignment="1">
      <alignment vertical="top" wrapText="1"/>
    </xf>
    <xf numFmtId="0" fontId="4" fillId="11" borderId="9" xfId="0" applyFont="1" applyFill="1" applyBorder="1" applyAlignment="1">
      <alignment vertical="top" wrapText="1"/>
    </xf>
    <xf numFmtId="0" fontId="4" fillId="0" borderId="69" xfId="0" applyFont="1" applyBorder="1" applyAlignment="1">
      <alignment vertical="top" wrapText="1"/>
    </xf>
    <xf numFmtId="0" fontId="4" fillId="0" borderId="7" xfId="0" applyFont="1" applyBorder="1" applyAlignment="1">
      <alignment vertical="top" wrapText="1"/>
    </xf>
    <xf numFmtId="0" fontId="4" fillId="0" borderId="53" xfId="0" applyFont="1" applyBorder="1" applyAlignment="1">
      <alignment vertical="top" wrapText="1"/>
    </xf>
    <xf numFmtId="0" fontId="4" fillId="0" borderId="83" xfId="0" applyFont="1" applyBorder="1" applyAlignment="1">
      <alignment vertical="top" wrapText="1"/>
    </xf>
    <xf numFmtId="0" fontId="5" fillId="0" borderId="78" xfId="0" applyFont="1" applyBorder="1" applyAlignment="1">
      <alignment vertical="top" wrapText="1"/>
    </xf>
    <xf numFmtId="0" fontId="5" fillId="0" borderId="84" xfId="0" applyFont="1" applyBorder="1" applyAlignment="1">
      <alignment vertical="top" wrapText="1"/>
    </xf>
    <xf numFmtId="0" fontId="0" fillId="0" borderId="78" xfId="0" applyBorder="1" applyAlignment="1">
      <alignment vertical="top" wrapText="1"/>
    </xf>
    <xf numFmtId="0" fontId="0" fillId="0" borderId="27" xfId="0" applyBorder="1" applyAlignment="1">
      <alignment vertical="top" wrapText="1"/>
    </xf>
    <xf numFmtId="0" fontId="35" fillId="0" borderId="1" xfId="0" applyFont="1" applyFill="1" applyBorder="1" applyAlignment="1">
      <alignment vertical="top" wrapText="1"/>
    </xf>
    <xf numFmtId="0" fontId="35" fillId="0" borderId="27" xfId="0" applyFont="1" applyBorder="1" applyAlignment="1">
      <alignment vertical="top" wrapText="1"/>
    </xf>
    <xf numFmtId="0" fontId="3" fillId="0" borderId="27" xfId="0" applyFont="1" applyBorder="1" applyAlignment="1">
      <alignment vertical="top" wrapText="1"/>
    </xf>
    <xf numFmtId="0" fontId="35" fillId="0" borderId="6" xfId="0" applyFont="1" applyBorder="1" applyAlignment="1">
      <alignment vertical="top" wrapText="1"/>
    </xf>
    <xf numFmtId="0" fontId="4" fillId="11" borderId="1" xfId="0" applyFont="1" applyFill="1" applyBorder="1" applyAlignment="1">
      <alignment vertical="center" wrapText="1"/>
    </xf>
    <xf numFmtId="0" fontId="4" fillId="0" borderId="6" xfId="0" applyFont="1" applyFill="1" applyBorder="1" applyAlignment="1">
      <alignment vertical="top" wrapText="1"/>
    </xf>
    <xf numFmtId="49" fontId="35" fillId="7" borderId="1" xfId="0" applyNumberFormat="1" applyFont="1" applyFill="1" applyBorder="1" applyAlignment="1">
      <alignment vertical="top" wrapText="1"/>
    </xf>
    <xf numFmtId="0" fontId="5" fillId="0" borderId="34" xfId="0" applyFont="1" applyFill="1" applyBorder="1" applyAlignment="1">
      <alignment vertical="top" wrapText="1"/>
    </xf>
    <xf numFmtId="164" fontId="69" fillId="0" borderId="70" xfId="0" applyNumberFormat="1" applyFont="1" applyBorder="1" applyAlignment="1">
      <alignment horizontal="center" vertical="top" wrapText="1"/>
    </xf>
    <xf numFmtId="0" fontId="69" fillId="0" borderId="70" xfId="0" applyFont="1" applyBorder="1" applyAlignment="1">
      <alignment horizontal="left" vertical="top" wrapText="1"/>
    </xf>
    <xf numFmtId="1" fontId="0" fillId="11" borderId="66" xfId="0" applyNumberFormat="1" applyFill="1" applyBorder="1" applyAlignment="1" applyProtection="1">
      <alignment horizontal="right" vertical="top" wrapText="1"/>
    </xf>
    <xf numFmtId="0" fontId="5" fillId="0" borderId="0" xfId="0" applyFont="1" applyBorder="1" applyAlignment="1">
      <alignment vertical="center" wrapText="1"/>
    </xf>
    <xf numFmtId="0" fontId="82" fillId="0" borderId="0" xfId="0" applyFont="1" applyBorder="1" applyAlignment="1">
      <alignment horizontal="center" vertical="top" wrapText="1"/>
    </xf>
    <xf numFmtId="0" fontId="82" fillId="0" borderId="0" xfId="0" applyFont="1" applyBorder="1" applyAlignment="1">
      <alignment horizontal="left" vertical="top" wrapText="1"/>
    </xf>
    <xf numFmtId="0" fontId="69" fillId="0" borderId="0" xfId="0" applyFont="1" applyAlignment="1">
      <alignment vertical="center" wrapText="1"/>
    </xf>
    <xf numFmtId="0" fontId="69" fillId="0" borderId="0" xfId="0" applyFont="1" applyFill="1" applyBorder="1" applyAlignment="1">
      <alignment vertical="top" wrapText="1"/>
    </xf>
    <xf numFmtId="0" fontId="93" fillId="0" borderId="0" xfId="0" quotePrefix="1" applyNumberFormat="1" applyFont="1"/>
    <xf numFmtId="0" fontId="18" fillId="3" borderId="1" xfId="0" applyFont="1" applyFill="1" applyBorder="1" applyAlignment="1" applyProtection="1">
      <alignment horizontal="center"/>
    </xf>
    <xf numFmtId="0" fontId="62" fillId="8" borderId="1" xfId="0" applyFont="1" applyFill="1" applyBorder="1" applyAlignment="1" applyProtection="1">
      <alignment horizontal="center"/>
    </xf>
    <xf numFmtId="0" fontId="25" fillId="0" borderId="0" xfId="0" applyFont="1" applyProtection="1"/>
    <xf numFmtId="0" fontId="0" fillId="0" borderId="0" xfId="0" applyProtection="1"/>
    <xf numFmtId="0" fontId="0" fillId="0" borderId="0" xfId="0" applyAlignment="1" applyProtection="1">
      <alignment horizontal="center"/>
    </xf>
    <xf numFmtId="0" fontId="6" fillId="0" borderId="0" xfId="0" applyFont="1" applyAlignment="1" applyProtection="1">
      <alignment horizontal="left"/>
    </xf>
    <xf numFmtId="0" fontId="0" fillId="0" borderId="0" xfId="0" applyFill="1" applyBorder="1" applyProtection="1"/>
    <xf numFmtId="0" fontId="18" fillId="0" borderId="0" xfId="0" applyFont="1" applyFill="1" applyBorder="1" applyAlignment="1" applyProtection="1">
      <alignment horizontal="center" vertical="center"/>
    </xf>
    <xf numFmtId="0" fontId="99" fillId="0" borderId="0" xfId="0" applyFont="1" applyFill="1" applyBorder="1" applyAlignment="1" applyProtection="1">
      <alignment horizontal="center" vertical="top" wrapText="1"/>
    </xf>
    <xf numFmtId="0" fontId="16" fillId="0" borderId="0" xfId="0" applyFont="1" applyFill="1" applyBorder="1" applyAlignment="1" applyProtection="1">
      <alignment horizontal="center" vertical="top" wrapText="1"/>
    </xf>
    <xf numFmtId="0" fontId="26" fillId="0" borderId="7" xfId="0" applyFont="1" applyBorder="1" applyAlignment="1" applyProtection="1">
      <alignment vertical="top" wrapText="1"/>
    </xf>
    <xf numFmtId="0" fontId="16" fillId="0" borderId="7" xfId="0" applyFont="1" applyBorder="1" applyAlignment="1" applyProtection="1">
      <alignment vertical="top" wrapText="1"/>
    </xf>
    <xf numFmtId="3" fontId="0" fillId="0" borderId="0" xfId="0" applyNumberFormat="1" applyProtection="1"/>
    <xf numFmtId="0" fontId="18" fillId="3" borderId="69" xfId="0" applyFont="1" applyFill="1" applyBorder="1" applyAlignment="1" applyProtection="1">
      <alignment horizontal="center"/>
    </xf>
    <xf numFmtId="0" fontId="28" fillId="0" borderId="0" xfId="0" applyFont="1" applyFill="1" applyAlignment="1" applyProtection="1">
      <alignment vertical="center" wrapText="1"/>
    </xf>
    <xf numFmtId="0" fontId="95" fillId="23" borderId="71" xfId="0" applyFont="1" applyFill="1" applyBorder="1" applyAlignment="1" applyProtection="1">
      <alignment vertical="center"/>
    </xf>
    <xf numFmtId="0" fontId="16" fillId="0" borderId="71" xfId="0" applyFont="1" applyBorder="1" applyAlignment="1" applyProtection="1">
      <alignment vertical="top" wrapText="1"/>
    </xf>
    <xf numFmtId="164" fontId="73" fillId="0" borderId="0" xfId="0" applyNumberFormat="1" applyFont="1" applyAlignment="1" applyProtection="1">
      <alignment horizontal="center"/>
    </xf>
    <xf numFmtId="0" fontId="73" fillId="0" borderId="0" xfId="0" applyFont="1" applyAlignment="1" applyProtection="1">
      <alignment horizontal="center"/>
    </xf>
    <xf numFmtId="0" fontId="73" fillId="0" borderId="0" xfId="0" applyFont="1" applyProtection="1"/>
    <xf numFmtId="0" fontId="0" fillId="0" borderId="0" xfId="0" applyAlignment="1" applyProtection="1">
      <alignment vertical="center"/>
    </xf>
    <xf numFmtId="0" fontId="95" fillId="23" borderId="71" xfId="0" applyFont="1" applyFill="1" applyBorder="1" applyAlignment="1" applyProtection="1">
      <alignment vertical="top" wrapText="1"/>
    </xf>
    <xf numFmtId="1" fontId="15" fillId="0" borderId="69" xfId="0" applyNumberFormat="1" applyFont="1" applyFill="1" applyBorder="1" applyAlignment="1" applyProtection="1">
      <alignment horizontal="center" vertical="center"/>
    </xf>
    <xf numFmtId="0" fontId="0" fillId="0" borderId="0" xfId="0" applyAlignment="1" applyProtection="1">
      <alignment vertical="top" wrapText="1"/>
    </xf>
    <xf numFmtId="0" fontId="65" fillId="0" borderId="0" xfId="0" applyFont="1" applyAlignment="1" applyProtection="1">
      <alignment vertical="top" wrapText="1"/>
    </xf>
    <xf numFmtId="0" fontId="25" fillId="0" borderId="0" xfId="0" applyFont="1" applyAlignment="1" applyProtection="1">
      <alignment vertical="top" wrapText="1"/>
    </xf>
    <xf numFmtId="0" fontId="0" fillId="0" borderId="0" xfId="0" applyAlignment="1" applyProtection="1">
      <alignment horizontal="right" vertical="top" wrapText="1"/>
    </xf>
    <xf numFmtId="0" fontId="0" fillId="0" borderId="0" xfId="0" applyAlignment="1" applyProtection="1">
      <alignment horizontal="left" vertical="top" wrapText="1"/>
    </xf>
    <xf numFmtId="0" fontId="62" fillId="11" borderId="75" xfId="0" applyFont="1" applyFill="1" applyBorder="1" applyAlignment="1" applyProtection="1">
      <alignment vertical="center" wrapText="1"/>
    </xf>
    <xf numFmtId="0" fontId="0" fillId="11" borderId="66" xfId="0" applyFill="1" applyBorder="1" applyAlignment="1" applyProtection="1">
      <alignment horizontal="right" vertical="top" wrapText="1"/>
    </xf>
    <xf numFmtId="0" fontId="0" fillId="11" borderId="64" xfId="0" applyFill="1" applyBorder="1" applyAlignment="1" applyProtection="1">
      <alignment horizontal="right" vertical="top" wrapText="1"/>
    </xf>
    <xf numFmtId="0" fontId="0" fillId="11" borderId="65" xfId="0" applyFill="1" applyBorder="1" applyAlignment="1" applyProtection="1">
      <alignment horizontal="left" vertical="top" wrapText="1"/>
    </xf>
    <xf numFmtId="1" fontId="0" fillId="11" borderId="67" xfId="0" applyNumberFormat="1" applyFill="1" applyBorder="1" applyAlignment="1" applyProtection="1">
      <alignment horizontal="left" vertical="top" wrapText="1"/>
    </xf>
    <xf numFmtId="0" fontId="66" fillId="0" borderId="4" xfId="0" applyFont="1" applyBorder="1" applyAlignment="1" applyProtection="1">
      <alignment vertical="top" wrapText="1"/>
    </xf>
    <xf numFmtId="0" fontId="2" fillId="11" borderId="67" xfId="0" applyFont="1" applyFill="1" applyBorder="1" applyAlignment="1" applyProtection="1">
      <alignment horizontal="left" vertical="top" wrapText="1"/>
    </xf>
    <xf numFmtId="1" fontId="0" fillId="11" borderId="66" xfId="0" quotePrefix="1" applyNumberFormat="1" applyFill="1" applyBorder="1" applyAlignment="1" applyProtection="1">
      <alignment horizontal="right" vertical="top" wrapText="1"/>
    </xf>
    <xf numFmtId="0" fontId="0" fillId="11" borderId="67" xfId="0" applyFill="1" applyBorder="1" applyAlignment="1" applyProtection="1">
      <alignment horizontal="left" vertical="top" wrapText="1"/>
    </xf>
    <xf numFmtId="0" fontId="0" fillId="11" borderId="26" xfId="0" applyFill="1" applyBorder="1" applyAlignment="1" applyProtection="1">
      <alignment horizontal="right" vertical="top" wrapText="1"/>
    </xf>
    <xf numFmtId="0" fontId="0" fillId="11" borderId="25" xfId="0" applyFill="1" applyBorder="1" applyAlignment="1" applyProtection="1">
      <alignment horizontal="left" vertical="top" wrapText="1"/>
    </xf>
    <xf numFmtId="0" fontId="64" fillId="0" borderId="69" xfId="0" applyFont="1" applyBorder="1" applyAlignment="1" applyProtection="1">
      <alignment vertical="top" wrapText="1"/>
    </xf>
    <xf numFmtId="0" fontId="0" fillId="11" borderId="69" xfId="0" applyFill="1" applyBorder="1" applyAlignment="1" applyProtection="1">
      <alignment vertical="top" wrapText="1"/>
    </xf>
    <xf numFmtId="1" fontId="15" fillId="0" borderId="69" xfId="0" applyNumberFormat="1" applyFont="1" applyFill="1" applyBorder="1" applyAlignment="1" applyProtection="1">
      <alignment horizontal="center" vertical="center" wrapText="1"/>
    </xf>
    <xf numFmtId="0" fontId="0" fillId="22" borderId="95" xfId="0" applyFill="1" applyBorder="1" applyProtection="1"/>
    <xf numFmtId="0" fontId="0" fillId="22" borderId="94" xfId="0" applyFill="1" applyBorder="1" applyAlignment="1" applyProtection="1">
      <alignment vertical="top"/>
    </xf>
    <xf numFmtId="0" fontId="0" fillId="0" borderId="0" xfId="0" applyBorder="1" applyAlignment="1">
      <alignment vertical="top"/>
    </xf>
    <xf numFmtId="0" fontId="26" fillId="0" borderId="0" xfId="0" applyFont="1" applyAlignment="1">
      <alignment vertical="top" wrapText="1"/>
    </xf>
    <xf numFmtId="0" fontId="26" fillId="22" borderId="93" xfId="0" applyFont="1" applyFill="1" applyBorder="1" applyAlignment="1">
      <alignment vertical="top" wrapText="1"/>
    </xf>
    <xf numFmtId="0" fontId="104" fillId="25" borderId="93" xfId="0" applyFont="1" applyFill="1" applyBorder="1" applyAlignment="1">
      <alignment vertical="top" wrapText="1"/>
    </xf>
    <xf numFmtId="0" fontId="26" fillId="24" borderId="93" xfId="0" applyFont="1" applyFill="1" applyBorder="1" applyAlignment="1">
      <alignment vertical="top" wrapText="1"/>
    </xf>
    <xf numFmtId="0" fontId="26" fillId="13" borderId="93" xfId="0" applyFont="1" applyFill="1" applyBorder="1" applyAlignment="1">
      <alignment vertical="top" wrapText="1"/>
    </xf>
    <xf numFmtId="0" fontId="104" fillId="26" borderId="93" xfId="0" applyFont="1" applyFill="1" applyBorder="1" applyAlignment="1">
      <alignment vertical="top" wrapText="1"/>
    </xf>
    <xf numFmtId="0" fontId="104" fillId="27" borderId="93" xfId="0" applyFont="1" applyFill="1" applyBorder="1" applyAlignment="1">
      <alignment vertical="top" wrapText="1"/>
    </xf>
    <xf numFmtId="0" fontId="26" fillId="0" borderId="93" xfId="0" applyFont="1" applyBorder="1" applyAlignment="1">
      <alignment horizontal="center" vertical="top" wrapText="1"/>
    </xf>
    <xf numFmtId="0" fontId="26" fillId="0" borderId="0" xfId="0" applyFont="1" applyAlignment="1">
      <alignment wrapText="1"/>
    </xf>
    <xf numFmtId="0" fontId="16" fillId="18" borderId="93" xfId="0" applyFont="1" applyFill="1" applyBorder="1" applyAlignment="1">
      <alignment vertical="top" wrapText="1"/>
    </xf>
    <xf numFmtId="0" fontId="0" fillId="0" borderId="99" xfId="0" applyBorder="1" applyAlignment="1" applyProtection="1">
      <alignment vertical="top" wrapText="1"/>
    </xf>
    <xf numFmtId="0" fontId="5" fillId="0" borderId="0" xfId="0" applyFont="1" applyFill="1" applyBorder="1" applyAlignment="1">
      <alignment vertical="top" wrapText="1"/>
    </xf>
    <xf numFmtId="0" fontId="0" fillId="0" borderId="0" xfId="0" applyFill="1" applyBorder="1" applyAlignment="1">
      <alignment wrapText="1"/>
    </xf>
    <xf numFmtId="0" fontId="13" fillId="0" borderId="0" xfId="0" applyFont="1" applyFill="1" applyBorder="1" applyAlignment="1">
      <alignment vertical="top" wrapText="1"/>
    </xf>
    <xf numFmtId="0" fontId="0" fillId="0" borderId="99" xfId="0" applyBorder="1" applyAlignment="1">
      <alignment vertical="top" wrapText="1"/>
    </xf>
    <xf numFmtId="0" fontId="73" fillId="0" borderId="0" xfId="0" applyFont="1" applyFill="1" applyAlignment="1" applyProtection="1">
      <alignment horizontal="center"/>
    </xf>
    <xf numFmtId="164" fontId="73" fillId="0" borderId="0" xfId="0" applyNumberFormat="1" applyFont="1" applyFill="1" applyAlignment="1" applyProtection="1">
      <alignment horizontal="center"/>
    </xf>
    <xf numFmtId="0" fontId="13" fillId="17" borderId="1" xfId="0" applyFont="1" applyFill="1" applyBorder="1" applyAlignment="1" applyProtection="1">
      <alignment vertical="top" wrapText="1"/>
      <protection locked="0"/>
    </xf>
    <xf numFmtId="0" fontId="38" fillId="17" borderId="1" xfId="0" applyFont="1" applyFill="1" applyBorder="1" applyAlignment="1" applyProtection="1">
      <alignment vertical="top" wrapText="1"/>
      <protection locked="0"/>
    </xf>
    <xf numFmtId="0" fontId="13" fillId="17" borderId="3" xfId="0" applyFont="1" applyFill="1" applyBorder="1" applyAlignment="1" applyProtection="1">
      <alignment vertical="top" wrapText="1"/>
      <protection locked="0"/>
    </xf>
    <xf numFmtId="0" fontId="13" fillId="0" borderId="93" xfId="0" applyFont="1" applyBorder="1" applyAlignment="1">
      <alignment vertical="top" wrapText="1"/>
    </xf>
    <xf numFmtId="0" fontId="4" fillId="2" borderId="75" xfId="0" applyFont="1" applyFill="1" applyBorder="1" applyAlignment="1">
      <alignment vertical="top" wrapText="1"/>
    </xf>
    <xf numFmtId="0" fontId="13" fillId="0" borderId="99" xfId="0" applyFont="1" applyBorder="1" applyAlignment="1">
      <alignment vertical="top" wrapText="1"/>
    </xf>
    <xf numFmtId="0" fontId="0" fillId="0" borderId="98" xfId="0" applyBorder="1" applyAlignment="1">
      <alignment vertical="top" wrapText="1"/>
    </xf>
    <xf numFmtId="0" fontId="13" fillId="0" borderId="42" xfId="0" applyFont="1" applyBorder="1" applyAlignment="1">
      <alignment vertical="top" wrapText="1"/>
    </xf>
    <xf numFmtId="0" fontId="13" fillId="0" borderId="40" xfId="0" applyFont="1" applyBorder="1" applyAlignment="1">
      <alignment vertical="top" wrapText="1"/>
    </xf>
    <xf numFmtId="0" fontId="13" fillId="0" borderId="44" xfId="0" applyFont="1" applyBorder="1" applyAlignment="1">
      <alignment vertical="top" wrapText="1"/>
    </xf>
    <xf numFmtId="0" fontId="13" fillId="7" borderId="93" xfId="0" applyFont="1" applyFill="1" applyBorder="1" applyAlignment="1">
      <alignment horizontal="left" vertical="top" wrapText="1"/>
    </xf>
    <xf numFmtId="0" fontId="4" fillId="5" borderId="95" xfId="0" applyFont="1" applyFill="1" applyBorder="1" applyAlignment="1">
      <alignment vertical="top" wrapText="1"/>
    </xf>
    <xf numFmtId="0" fontId="4" fillId="5" borderId="93" xfId="0" applyFont="1" applyFill="1" applyBorder="1" applyAlignment="1">
      <alignment vertical="top" wrapText="1"/>
    </xf>
    <xf numFmtId="0" fontId="3" fillId="3" borderId="93" xfId="0" applyFont="1" applyFill="1" applyBorder="1" applyAlignment="1">
      <alignment vertical="top" wrapText="1"/>
    </xf>
    <xf numFmtId="0" fontId="13" fillId="3" borderId="93" xfId="0" applyFont="1" applyFill="1" applyBorder="1" applyAlignment="1" applyProtection="1">
      <alignment vertical="top" wrapText="1"/>
      <protection locked="0"/>
    </xf>
    <xf numFmtId="0" fontId="60" fillId="3" borderId="93" xfId="0" applyFont="1" applyFill="1" applyBorder="1" applyAlignment="1" applyProtection="1">
      <alignment vertical="top" wrapText="1"/>
      <protection locked="0"/>
    </xf>
    <xf numFmtId="0" fontId="4" fillId="2" borderId="92" xfId="0" applyFont="1" applyFill="1" applyBorder="1" applyAlignment="1">
      <alignment vertical="top" wrapText="1"/>
    </xf>
    <xf numFmtId="0" fontId="4" fillId="0" borderId="75" xfId="0" applyFont="1" applyFill="1" applyBorder="1" applyAlignment="1">
      <alignment vertical="top" wrapText="1"/>
    </xf>
    <xf numFmtId="0" fontId="13" fillId="3" borderId="99" xfId="0" applyFont="1" applyFill="1" applyBorder="1" applyAlignment="1" applyProtection="1">
      <alignment vertical="top" wrapText="1"/>
      <protection locked="0"/>
    </xf>
    <xf numFmtId="0" fontId="4" fillId="2" borderId="92" xfId="0" applyFont="1" applyFill="1" applyBorder="1" applyAlignment="1">
      <alignment wrapText="1"/>
    </xf>
    <xf numFmtId="0" fontId="4" fillId="2" borderId="95" xfId="0" applyFont="1" applyFill="1" applyBorder="1" applyAlignment="1">
      <alignment wrapText="1"/>
    </xf>
    <xf numFmtId="0" fontId="4" fillId="2" borderId="95" xfId="0" applyFont="1" applyFill="1" applyBorder="1" applyAlignment="1">
      <alignment vertical="top" wrapText="1"/>
    </xf>
    <xf numFmtId="0" fontId="0" fillId="2" borderId="94" xfId="0" applyFill="1" applyBorder="1" applyAlignment="1">
      <alignment wrapText="1"/>
    </xf>
    <xf numFmtId="0" fontId="13" fillId="0" borderId="94" xfId="0" applyFont="1" applyBorder="1" applyAlignment="1">
      <alignment vertical="top" wrapText="1"/>
    </xf>
    <xf numFmtId="0" fontId="0" fillId="0" borderId="94" xfId="0" applyBorder="1" applyAlignment="1">
      <alignment vertical="top" wrapText="1"/>
    </xf>
    <xf numFmtId="0" fontId="13" fillId="0" borderId="29" xfId="0" applyFont="1" applyBorder="1" applyAlignment="1">
      <alignment vertical="top" wrapText="1"/>
    </xf>
    <xf numFmtId="0" fontId="13" fillId="0" borderId="98" xfId="0" applyFont="1" applyBorder="1" applyAlignment="1">
      <alignment vertical="top" wrapText="1"/>
    </xf>
    <xf numFmtId="0" fontId="0" fillId="0" borderId="22" xfId="0" applyBorder="1" applyAlignment="1">
      <alignment vertical="top" wrapText="1"/>
    </xf>
    <xf numFmtId="0" fontId="13" fillId="0" borderId="61" xfId="0" applyFont="1" applyBorder="1" applyAlignment="1">
      <alignment vertical="top" wrapText="1"/>
    </xf>
    <xf numFmtId="0" fontId="13" fillId="0" borderId="58" xfId="0" applyFont="1" applyBorder="1" applyAlignment="1">
      <alignment vertical="top" wrapText="1"/>
    </xf>
    <xf numFmtId="0" fontId="13" fillId="0" borderId="68" xfId="0" applyFont="1" applyBorder="1" applyAlignment="1">
      <alignment vertical="top" wrapText="1"/>
    </xf>
    <xf numFmtId="0" fontId="13" fillId="0" borderId="101" xfId="0" applyFont="1" applyBorder="1" applyAlignment="1">
      <alignment vertical="top" wrapText="1"/>
    </xf>
    <xf numFmtId="0" fontId="0" fillId="0" borderId="58" xfId="0" applyBorder="1" applyAlignment="1">
      <alignment vertical="top" wrapText="1"/>
    </xf>
    <xf numFmtId="0" fontId="5" fillId="0" borderId="102" xfId="0" applyFont="1" applyFill="1" applyBorder="1" applyAlignment="1">
      <alignment vertical="top" wrapText="1"/>
    </xf>
    <xf numFmtId="0" fontId="5" fillId="0" borderId="103" xfId="0" applyFont="1" applyFill="1" applyBorder="1" applyAlignment="1">
      <alignment vertical="top" wrapText="1"/>
    </xf>
    <xf numFmtId="0" fontId="5" fillId="0" borderId="104" xfId="0" applyFont="1" applyFill="1" applyBorder="1" applyAlignment="1">
      <alignment vertical="top" wrapText="1"/>
    </xf>
    <xf numFmtId="0" fontId="0" fillId="0" borderId="103" xfId="0" applyBorder="1" applyAlignment="1">
      <alignment vertical="top" wrapText="1"/>
    </xf>
    <xf numFmtId="0" fontId="5" fillId="0" borderId="105" xfId="0" applyFont="1" applyFill="1" applyBorder="1" applyAlignment="1">
      <alignment vertical="top" wrapText="1"/>
    </xf>
    <xf numFmtId="0" fontId="5" fillId="0" borderId="106" xfId="0" applyFont="1" applyFill="1" applyBorder="1" applyAlignment="1">
      <alignment vertical="top" wrapText="1"/>
    </xf>
    <xf numFmtId="0" fontId="5" fillId="0" borderId="107" xfId="0" applyFont="1" applyFill="1" applyBorder="1" applyAlignment="1">
      <alignment vertical="top" wrapText="1"/>
    </xf>
    <xf numFmtId="0" fontId="0" fillId="0" borderId="106" xfId="0" applyBorder="1" applyAlignment="1">
      <alignment vertical="top" wrapText="1"/>
    </xf>
    <xf numFmtId="0" fontId="13" fillId="0" borderId="102" xfId="0" applyFont="1" applyBorder="1" applyAlignment="1">
      <alignment vertical="top" wrapText="1"/>
    </xf>
    <xf numFmtId="0" fontId="13" fillId="0" borderId="103" xfId="0" applyFont="1" applyBorder="1" applyAlignment="1">
      <alignment vertical="top" wrapText="1"/>
    </xf>
    <xf numFmtId="0" fontId="13" fillId="0" borderId="104" xfId="0" applyFont="1" applyBorder="1" applyAlignment="1">
      <alignment vertical="top" wrapText="1"/>
    </xf>
    <xf numFmtId="0" fontId="5" fillId="0" borderId="57" xfId="0" applyFont="1" applyFill="1" applyBorder="1" applyAlignment="1">
      <alignment vertical="top" wrapText="1"/>
    </xf>
    <xf numFmtId="0" fontId="0" fillId="0" borderId="33" xfId="0" applyBorder="1" applyAlignment="1">
      <alignment vertical="top" wrapText="1"/>
    </xf>
    <xf numFmtId="0" fontId="4" fillId="5" borderId="75" xfId="0" applyFont="1" applyFill="1" applyBorder="1" applyAlignment="1">
      <alignment vertical="top" wrapText="1"/>
    </xf>
    <xf numFmtId="0" fontId="5" fillId="0" borderId="33" xfId="0" applyFont="1" applyFill="1" applyBorder="1" applyAlignment="1">
      <alignment vertical="top" wrapText="1"/>
    </xf>
    <xf numFmtId="0" fontId="0" fillId="0" borderId="47" xfId="0" applyBorder="1" applyAlignment="1">
      <alignment vertical="top" wrapText="1"/>
    </xf>
    <xf numFmtId="0" fontId="0" fillId="0" borderId="104" xfId="0" applyBorder="1" applyAlignment="1">
      <alignment vertical="top" wrapText="1"/>
    </xf>
    <xf numFmtId="0" fontId="5" fillId="0" borderId="108" xfId="0" applyFont="1" applyFill="1" applyBorder="1" applyAlignment="1">
      <alignment vertical="top" wrapText="1"/>
    </xf>
    <xf numFmtId="0" fontId="70" fillId="0" borderId="0" xfId="0" applyFont="1" applyFill="1" applyBorder="1" applyAlignment="1" applyProtection="1">
      <alignment horizontal="left" vertical="top" wrapText="1"/>
    </xf>
    <xf numFmtId="0" fontId="5" fillId="0" borderId="0" xfId="0" applyFont="1" applyFill="1" applyBorder="1" applyAlignment="1">
      <alignment vertical="top" wrapText="1"/>
    </xf>
    <xf numFmtId="0" fontId="5" fillId="0" borderId="99" xfId="0" applyFont="1" applyFill="1" applyBorder="1" applyAlignment="1">
      <alignment vertical="top" wrapText="1"/>
    </xf>
    <xf numFmtId="0" fontId="5" fillId="0" borderId="98" xfId="0" applyFont="1" applyFill="1" applyBorder="1" applyAlignment="1">
      <alignment vertical="top" wrapText="1"/>
    </xf>
    <xf numFmtId="0" fontId="4" fillId="4" borderId="0" xfId="0" applyFont="1" applyFill="1" applyBorder="1" applyAlignment="1">
      <alignment vertical="top" wrapText="1"/>
    </xf>
    <xf numFmtId="0" fontId="5" fillId="0" borderId="98" xfId="0" applyFont="1" applyBorder="1" applyAlignment="1">
      <alignment vertical="top" wrapText="1"/>
    </xf>
    <xf numFmtId="0" fontId="68" fillId="0" borderId="58" xfId="0" applyFont="1" applyBorder="1" applyAlignment="1">
      <alignment vertical="top" wrapText="1"/>
    </xf>
    <xf numFmtId="0" fontId="5" fillId="0" borderId="60" xfId="0" applyFont="1" applyFill="1" applyBorder="1" applyAlignment="1">
      <alignment vertical="top" wrapText="1"/>
    </xf>
    <xf numFmtId="164" fontId="69" fillId="0" borderId="109" xfId="0" applyNumberFormat="1" applyFont="1" applyBorder="1" applyAlignment="1">
      <alignment horizontal="center" vertical="top" wrapText="1"/>
    </xf>
    <xf numFmtId="0" fontId="69" fillId="0" borderId="109" xfId="0" applyFont="1" applyBorder="1" applyAlignment="1">
      <alignment vertical="top" wrapText="1"/>
    </xf>
    <xf numFmtId="0" fontId="69" fillId="0" borderId="109" xfId="0" applyFont="1" applyBorder="1" applyAlignment="1">
      <alignment horizontal="left" vertical="top" wrapText="1"/>
    </xf>
    <xf numFmtId="0" fontId="69" fillId="0" borderId="109" xfId="0" applyFont="1" applyFill="1" applyBorder="1" applyAlignment="1">
      <alignment vertical="top" wrapText="1"/>
    </xf>
    <xf numFmtId="0" fontId="5" fillId="0" borderId="99" xfId="0" applyFont="1" applyBorder="1" applyAlignment="1">
      <alignment vertical="top" wrapText="1"/>
    </xf>
    <xf numFmtId="0" fontId="3" fillId="2" borderId="94" xfId="0" applyFont="1" applyFill="1" applyBorder="1" applyAlignment="1">
      <alignment vertical="top" wrapText="1"/>
    </xf>
    <xf numFmtId="0" fontId="6" fillId="11" borderId="94" xfId="0" applyFont="1" applyFill="1" applyBorder="1" applyAlignment="1">
      <alignment vertical="top" wrapText="1"/>
    </xf>
    <xf numFmtId="0" fontId="5" fillId="7" borderId="94" xfId="0" applyFont="1" applyFill="1" applyBorder="1" applyAlignment="1">
      <alignment vertical="top" wrapText="1"/>
    </xf>
    <xf numFmtId="0" fontId="5" fillId="7" borderId="98" xfId="0" applyFont="1" applyFill="1" applyBorder="1" applyAlignment="1">
      <alignment vertical="top" wrapText="1"/>
    </xf>
    <xf numFmtId="0" fontId="5" fillId="0" borderId="94" xfId="0" applyFont="1" applyBorder="1" applyAlignment="1">
      <alignment vertical="top" wrapText="1"/>
    </xf>
    <xf numFmtId="0" fontId="5" fillId="0" borderId="110" xfId="0" applyFont="1" applyBorder="1" applyAlignment="1">
      <alignment vertical="top" wrapText="1"/>
    </xf>
    <xf numFmtId="0" fontId="5" fillId="0" borderId="111" xfId="0" applyFont="1" applyBorder="1" applyAlignment="1">
      <alignment vertical="top" wrapText="1"/>
    </xf>
    <xf numFmtId="0" fontId="6" fillId="0" borderId="94" xfId="0" applyFont="1" applyBorder="1" applyAlignment="1">
      <alignment vertical="top" wrapText="1"/>
    </xf>
    <xf numFmtId="0" fontId="4" fillId="5" borderId="94" xfId="0" applyFont="1" applyFill="1" applyBorder="1" applyAlignment="1">
      <alignment vertical="top" wrapText="1"/>
    </xf>
    <xf numFmtId="0" fontId="3" fillId="0" borderId="94" xfId="0" applyFont="1" applyFill="1" applyBorder="1" applyAlignment="1">
      <alignment vertical="top" wrapText="1"/>
    </xf>
    <xf numFmtId="0" fontId="5" fillId="0" borderId="94" xfId="0" applyFont="1" applyFill="1" applyBorder="1" applyAlignment="1">
      <alignment vertical="top" wrapText="1"/>
    </xf>
    <xf numFmtId="0" fontId="6" fillId="0" borderId="94" xfId="0" applyFont="1" applyFill="1" applyBorder="1" applyAlignment="1">
      <alignment vertical="top" wrapText="1"/>
    </xf>
    <xf numFmtId="0" fontId="5" fillId="0" borderId="94" xfId="0" applyFont="1" applyFill="1" applyBorder="1" applyAlignment="1" applyProtection="1">
      <alignment vertical="top" wrapText="1"/>
      <protection locked="0"/>
    </xf>
    <xf numFmtId="0" fontId="6" fillId="0" borderId="95" xfId="0" applyFont="1" applyFill="1" applyBorder="1" applyAlignment="1">
      <alignment vertical="top" wrapText="1"/>
    </xf>
    <xf numFmtId="0" fontId="5" fillId="0" borderId="112" xfId="0" applyFont="1" applyBorder="1" applyAlignment="1">
      <alignment vertical="top" wrapText="1"/>
    </xf>
    <xf numFmtId="0" fontId="5" fillId="0" borderId="113" xfId="0" applyFont="1" applyBorder="1" applyAlignment="1">
      <alignment vertical="top" wrapText="1"/>
    </xf>
    <xf numFmtId="0" fontId="19" fillId="0" borderId="114" xfId="0" applyFont="1" applyBorder="1" applyAlignment="1">
      <alignment vertical="top" wrapText="1"/>
    </xf>
    <xf numFmtId="0" fontId="19" fillId="0" borderId="112" xfId="0" applyFont="1" applyBorder="1" applyAlignment="1">
      <alignment vertical="top" wrapText="1"/>
    </xf>
    <xf numFmtId="0" fontId="19" fillId="11" borderId="113" xfId="0" applyFont="1" applyFill="1" applyBorder="1" applyAlignment="1">
      <alignment vertical="top" wrapText="1"/>
    </xf>
    <xf numFmtId="0" fontId="5" fillId="0" borderId="113" xfId="0" applyFont="1" applyFill="1" applyBorder="1" applyAlignment="1">
      <alignment vertical="top" wrapText="1"/>
    </xf>
    <xf numFmtId="0" fontId="5" fillId="11" borderId="113" xfId="0" applyFont="1" applyFill="1" applyBorder="1" applyAlignment="1">
      <alignment vertical="top" wrapText="1"/>
    </xf>
    <xf numFmtId="0" fontId="21" fillId="11" borderId="113" xfId="0" applyFont="1" applyFill="1" applyBorder="1" applyAlignment="1">
      <alignment vertical="top" wrapText="1"/>
    </xf>
    <xf numFmtId="0" fontId="19" fillId="0" borderId="113" xfId="0" applyFont="1" applyBorder="1" applyAlignment="1">
      <alignment vertical="top" wrapText="1"/>
    </xf>
    <xf numFmtId="0" fontId="4" fillId="5" borderId="113" xfId="0" applyFont="1" applyFill="1" applyBorder="1" applyAlignment="1">
      <alignment vertical="top" wrapText="1"/>
    </xf>
    <xf numFmtId="0" fontId="6" fillId="0" borderId="113" xfId="0" applyFont="1" applyBorder="1" applyAlignment="1">
      <alignment vertical="top" wrapText="1"/>
    </xf>
    <xf numFmtId="0" fontId="21" fillId="0" borderId="98" xfId="0" applyFont="1" applyBorder="1" applyAlignment="1">
      <alignment vertical="top" wrapText="1"/>
    </xf>
    <xf numFmtId="0" fontId="21" fillId="0" borderId="113" xfId="0" applyFont="1" applyBorder="1" applyAlignment="1">
      <alignment vertical="top" wrapText="1"/>
    </xf>
    <xf numFmtId="0" fontId="6" fillId="0" borderId="113" xfId="0" applyFont="1" applyFill="1" applyBorder="1" applyAlignment="1" applyProtection="1">
      <alignment vertical="top" wrapText="1"/>
      <protection locked="0"/>
    </xf>
    <xf numFmtId="0" fontId="6" fillId="0" borderId="113" xfId="0" applyFont="1" applyFill="1" applyBorder="1" applyAlignment="1">
      <alignment vertical="top" wrapText="1"/>
    </xf>
    <xf numFmtId="0" fontId="5" fillId="0" borderId="113" xfId="0" applyFont="1" applyFill="1" applyBorder="1" applyAlignment="1" applyProtection="1">
      <alignment vertical="top" wrapText="1"/>
      <protection locked="0"/>
    </xf>
    <xf numFmtId="0" fontId="19" fillId="0" borderId="113" xfId="0" applyFont="1" applyFill="1" applyBorder="1" applyAlignment="1">
      <alignment vertical="top" wrapText="1"/>
    </xf>
    <xf numFmtId="0" fontId="21" fillId="0" borderId="113" xfId="0" applyFont="1" applyFill="1" applyBorder="1" applyAlignment="1">
      <alignment vertical="top" wrapText="1"/>
    </xf>
    <xf numFmtId="0" fontId="19" fillId="0" borderId="113" xfId="0" applyFont="1" applyFill="1" applyBorder="1" applyAlignment="1" applyProtection="1">
      <alignment vertical="top" wrapText="1"/>
      <protection locked="0"/>
    </xf>
    <xf numFmtId="0" fontId="4" fillId="0" borderId="113" xfId="0" applyFont="1" applyFill="1" applyBorder="1" applyAlignment="1" applyProtection="1">
      <alignment horizontal="left" vertical="top" wrapText="1"/>
      <protection locked="0"/>
    </xf>
    <xf numFmtId="0" fontId="5" fillId="11" borderId="113" xfId="0" applyFont="1" applyFill="1" applyBorder="1" applyAlignment="1">
      <alignment vertical="center" wrapText="1"/>
    </xf>
    <xf numFmtId="0" fontId="5" fillId="0" borderId="113" xfId="0" applyFont="1" applyBorder="1" applyAlignment="1">
      <alignment vertical="center" wrapText="1"/>
    </xf>
    <xf numFmtId="0" fontId="4" fillId="0" borderId="113" xfId="0" applyFont="1" applyFill="1" applyBorder="1" applyAlignment="1" applyProtection="1">
      <alignment vertical="top" wrapText="1"/>
      <protection locked="0"/>
    </xf>
    <xf numFmtId="0" fontId="5" fillId="0" borderId="113" xfId="0" applyFont="1" applyFill="1" applyBorder="1" applyAlignment="1">
      <alignment vertical="center" wrapText="1"/>
    </xf>
    <xf numFmtId="0" fontId="19" fillId="11" borderId="98" xfId="0" applyFont="1" applyFill="1" applyBorder="1" applyAlignment="1">
      <alignment vertical="top" wrapText="1"/>
    </xf>
    <xf numFmtId="0" fontId="5" fillId="0" borderId="114" xfId="0" applyFont="1" applyBorder="1" applyAlignment="1">
      <alignment vertical="top" wrapText="1"/>
    </xf>
    <xf numFmtId="0" fontId="6" fillId="11" borderId="113" xfId="0" applyFont="1" applyFill="1" applyBorder="1" applyAlignment="1">
      <alignment vertical="top" wrapText="1"/>
    </xf>
    <xf numFmtId="0" fontId="19" fillId="0" borderId="98" xfId="0" applyFont="1" applyBorder="1" applyAlignment="1">
      <alignment vertical="top" wrapText="1"/>
    </xf>
    <xf numFmtId="0" fontId="19" fillId="0" borderId="115" xfId="0" applyFont="1" applyBorder="1" applyAlignment="1">
      <alignment vertical="top" wrapText="1"/>
    </xf>
    <xf numFmtId="0" fontId="4" fillId="2" borderId="113" xfId="0" applyFont="1" applyFill="1" applyBorder="1" applyAlignment="1">
      <alignment vertical="top" wrapText="1"/>
    </xf>
    <xf numFmtId="0" fontId="4" fillId="0" borderId="113" xfId="0" applyFont="1" applyFill="1" applyBorder="1" applyAlignment="1">
      <alignment vertical="top" wrapText="1"/>
    </xf>
    <xf numFmtId="0" fontId="4" fillId="0" borderId="98" xfId="0" applyFont="1" applyFill="1" applyBorder="1" applyAlignment="1">
      <alignment vertical="top" wrapText="1"/>
    </xf>
    <xf numFmtId="0" fontId="5" fillId="0" borderId="115" xfId="0" applyFont="1" applyFill="1" applyBorder="1" applyAlignment="1" applyProtection="1">
      <alignment vertical="top" wrapText="1"/>
      <protection locked="0"/>
    </xf>
    <xf numFmtId="0" fontId="8" fillId="2" borderId="116" xfId="1" applyFont="1" applyFill="1" applyBorder="1" applyAlignment="1" applyProtection="1">
      <alignment vertical="top" wrapText="1"/>
    </xf>
    <xf numFmtId="0" fontId="5" fillId="0" borderId="113" xfId="0" applyFont="1" applyBorder="1" applyAlignment="1" applyProtection="1">
      <alignment horizontal="left" vertical="top" wrapText="1"/>
      <protection locked="0"/>
    </xf>
    <xf numFmtId="0" fontId="0" fillId="0" borderId="114" xfId="0" applyBorder="1" applyAlignment="1">
      <alignment vertical="top" wrapText="1"/>
    </xf>
    <xf numFmtId="0" fontId="0" fillId="0" borderId="112" xfId="0" applyBorder="1" applyAlignment="1">
      <alignment vertical="top" wrapText="1"/>
    </xf>
    <xf numFmtId="0" fontId="5" fillId="5" borderId="113" xfId="0" applyFont="1" applyFill="1" applyBorder="1" applyAlignment="1">
      <alignment vertical="top" wrapText="1"/>
    </xf>
    <xf numFmtId="0" fontId="5" fillId="0" borderId="116" xfId="0" applyFont="1" applyFill="1" applyBorder="1" applyAlignment="1" applyProtection="1">
      <alignment vertical="top" wrapText="1"/>
      <protection locked="0"/>
    </xf>
    <xf numFmtId="0" fontId="5" fillId="5" borderId="116" xfId="0" applyFont="1" applyFill="1" applyBorder="1" applyAlignment="1">
      <alignment vertical="top" wrapText="1"/>
    </xf>
    <xf numFmtId="0" fontId="5" fillId="0" borderId="115" xfId="0" applyFont="1" applyBorder="1" applyAlignment="1">
      <alignment vertical="top" wrapText="1"/>
    </xf>
    <xf numFmtId="0" fontId="5" fillId="0" borderId="117" xfId="0" applyFont="1" applyFill="1" applyBorder="1" applyAlignment="1" applyProtection="1">
      <alignment vertical="top" wrapText="1"/>
      <protection locked="0"/>
    </xf>
    <xf numFmtId="0" fontId="5" fillId="0" borderId="98" xfId="0" applyFont="1" applyFill="1" applyBorder="1" applyAlignment="1" applyProtection="1">
      <alignment vertical="top" wrapText="1"/>
      <protection locked="0"/>
    </xf>
    <xf numFmtId="0" fontId="5" fillId="0" borderId="118" xfId="0" applyFont="1" applyBorder="1" applyAlignment="1">
      <alignment vertical="top" wrapText="1"/>
    </xf>
    <xf numFmtId="0" fontId="7" fillId="0" borderId="119" xfId="1" applyFill="1" applyBorder="1" applyAlignment="1" applyProtection="1">
      <alignment vertical="top" wrapText="1"/>
    </xf>
    <xf numFmtId="0" fontId="6" fillId="0" borderId="120" xfId="0" applyFont="1" applyBorder="1" applyAlignment="1">
      <alignment horizontal="center" vertical="top" wrapText="1"/>
    </xf>
    <xf numFmtId="0" fontId="25" fillId="3" borderId="93" xfId="0" applyFont="1" applyFill="1" applyBorder="1" applyAlignment="1" applyProtection="1">
      <alignment vertical="center"/>
      <protection locked="0"/>
    </xf>
    <xf numFmtId="0" fontId="52" fillId="10" borderId="99" xfId="0" applyFont="1" applyFill="1" applyBorder="1" applyAlignment="1">
      <alignment vertical="center"/>
    </xf>
    <xf numFmtId="0" fontId="25" fillId="3" borderId="99" xfId="0" applyFont="1" applyFill="1" applyBorder="1" applyAlignment="1">
      <alignment horizontal="left" vertical="center"/>
    </xf>
    <xf numFmtId="0" fontId="3" fillId="2" borderId="92" xfId="0" applyFont="1" applyFill="1" applyBorder="1" applyAlignment="1">
      <alignment vertical="top" wrapText="1"/>
    </xf>
    <xf numFmtId="0" fontId="3" fillId="2" borderId="93" xfId="0" applyFont="1" applyFill="1" applyBorder="1" applyAlignment="1">
      <alignment vertical="top" wrapText="1"/>
    </xf>
    <xf numFmtId="0" fontId="6" fillId="11" borderId="92" xfId="0" applyFont="1" applyFill="1" applyBorder="1" applyAlignment="1">
      <alignment vertical="top" wrapText="1"/>
    </xf>
    <xf numFmtId="0" fontId="4" fillId="7" borderId="93" xfId="0" applyFont="1" applyFill="1" applyBorder="1" applyAlignment="1">
      <alignment vertical="top" wrapText="1"/>
    </xf>
    <xf numFmtId="0" fontId="5" fillId="7" borderId="93" xfId="0" applyFont="1" applyFill="1" applyBorder="1" applyAlignment="1">
      <alignment vertical="top" wrapText="1"/>
    </xf>
    <xf numFmtId="0" fontId="5" fillId="7" borderId="121" xfId="0" applyFont="1" applyFill="1" applyBorder="1" applyAlignment="1">
      <alignment vertical="top" wrapText="1"/>
    </xf>
    <xf numFmtId="0" fontId="5" fillId="7" borderId="122" xfId="0" applyFont="1" applyFill="1" applyBorder="1" applyAlignment="1">
      <alignment vertical="top" wrapText="1"/>
    </xf>
    <xf numFmtId="0" fontId="5" fillId="7" borderId="123" xfId="0" applyFont="1" applyFill="1" applyBorder="1" applyAlignment="1">
      <alignment vertical="top" wrapText="1"/>
    </xf>
    <xf numFmtId="0" fontId="5" fillId="7" borderId="30" xfId="0" applyFont="1" applyFill="1" applyBorder="1" applyAlignment="1">
      <alignment vertical="top" wrapText="1"/>
    </xf>
    <xf numFmtId="0" fontId="5" fillId="7" borderId="124" xfId="0" applyFont="1" applyFill="1" applyBorder="1" applyAlignment="1">
      <alignment vertical="top" wrapText="1"/>
    </xf>
    <xf numFmtId="0" fontId="4" fillId="5" borderId="97" xfId="0" applyFont="1" applyFill="1" applyBorder="1" applyAlignment="1">
      <alignment vertical="top" wrapText="1"/>
    </xf>
    <xf numFmtId="0" fontId="5" fillId="0" borderId="92" xfId="0" applyFont="1" applyBorder="1" applyAlignment="1">
      <alignment vertical="top" wrapText="1"/>
    </xf>
    <xf numFmtId="0" fontId="5" fillId="4" borderId="93" xfId="0" applyFont="1" applyFill="1" applyBorder="1" applyAlignment="1">
      <alignment vertical="top" wrapText="1"/>
    </xf>
    <xf numFmtId="0" fontId="5" fillId="0" borderId="93" xfId="0" applyFont="1" applyBorder="1" applyAlignment="1">
      <alignment vertical="top" wrapText="1"/>
    </xf>
    <xf numFmtId="0" fontId="5" fillId="0" borderId="52" xfId="0" applyFont="1" applyBorder="1" applyAlignment="1">
      <alignment vertical="top" wrapText="1"/>
    </xf>
    <xf numFmtId="0" fontId="5" fillId="0" borderId="50" xfId="0" applyFont="1" applyBorder="1" applyAlignment="1">
      <alignment vertical="top" wrapText="1"/>
    </xf>
    <xf numFmtId="0" fontId="5" fillId="0" borderId="54" xfId="0" applyFont="1" applyBorder="1" applyAlignment="1">
      <alignment vertical="top" wrapText="1"/>
    </xf>
    <xf numFmtId="0" fontId="62" fillId="8" borderId="97" xfId="0" applyFont="1" applyFill="1" applyBorder="1" applyAlignment="1" applyProtection="1">
      <alignment horizontal="center" vertical="top" wrapText="1"/>
      <protection locked="0"/>
    </xf>
    <xf numFmtId="0" fontId="25" fillId="8" borderId="99" xfId="0" applyFont="1" applyFill="1" applyBorder="1" applyAlignment="1">
      <alignment vertical="center"/>
    </xf>
    <xf numFmtId="49" fontId="3" fillId="28" borderId="93" xfId="0" applyNumberFormat="1" applyFont="1" applyFill="1" applyBorder="1" applyAlignment="1">
      <alignment horizontal="center" vertical="top" wrapText="1"/>
    </xf>
    <xf numFmtId="0" fontId="6" fillId="11" borderId="5" xfId="0" applyFont="1" applyFill="1" applyBorder="1" applyAlignment="1">
      <alignment horizontal="center" vertical="top" wrapText="1"/>
    </xf>
    <xf numFmtId="0" fontId="6" fillId="11" borderId="93" xfId="0" applyFont="1" applyFill="1" applyBorder="1" applyAlignment="1">
      <alignment vertical="top" wrapText="1"/>
    </xf>
    <xf numFmtId="0" fontId="4" fillId="3" borderId="93" xfId="0" applyFont="1" applyFill="1" applyBorder="1" applyAlignment="1" applyProtection="1">
      <alignment horizontal="center" vertical="top" wrapText="1"/>
      <protection locked="0"/>
    </xf>
    <xf numFmtId="0" fontId="4" fillId="0" borderId="125" xfId="0" applyFont="1" applyFill="1" applyBorder="1" applyAlignment="1" applyProtection="1">
      <alignment horizontal="center" vertical="top" wrapText="1"/>
    </xf>
    <xf numFmtId="0" fontId="5" fillId="4" borderId="126" xfId="0" applyFont="1" applyFill="1" applyBorder="1" applyAlignment="1">
      <alignment vertical="top" wrapText="1"/>
    </xf>
    <xf numFmtId="0" fontId="4" fillId="0" borderId="127" xfId="0" applyFont="1" applyFill="1" applyBorder="1" applyAlignment="1" applyProtection="1">
      <alignment horizontal="center" vertical="top" wrapText="1"/>
    </xf>
    <xf numFmtId="0" fontId="4" fillId="0" borderId="128" xfId="0" applyFont="1" applyFill="1" applyBorder="1" applyAlignment="1" applyProtection="1">
      <alignment horizontal="center" vertical="top" wrapText="1"/>
    </xf>
    <xf numFmtId="0" fontId="6" fillId="4" borderId="93" xfId="0" applyFont="1" applyFill="1" applyBorder="1" applyAlignment="1">
      <alignment vertical="top" wrapText="1"/>
    </xf>
    <xf numFmtId="0" fontId="6" fillId="11" borderId="129" xfId="0" applyFont="1" applyFill="1" applyBorder="1" applyAlignment="1">
      <alignment horizontal="center" vertical="top" wrapText="1"/>
    </xf>
    <xf numFmtId="0" fontId="5" fillId="4" borderId="113" xfId="0" applyFont="1" applyFill="1" applyBorder="1" applyAlignment="1">
      <alignment vertical="top" wrapText="1"/>
    </xf>
    <xf numFmtId="0" fontId="4" fillId="0" borderId="108" xfId="0" applyFont="1" applyFill="1" applyBorder="1" applyAlignment="1" applyProtection="1">
      <alignment horizontal="center" vertical="top" wrapText="1"/>
    </xf>
    <xf numFmtId="0" fontId="4" fillId="0" borderId="103" xfId="0" applyFont="1" applyFill="1" applyBorder="1" applyAlignment="1" applyProtection="1">
      <alignment horizontal="center" vertical="top" wrapText="1"/>
    </xf>
    <xf numFmtId="0" fontId="4" fillId="0" borderId="104" xfId="0" applyFont="1" applyFill="1" applyBorder="1" applyAlignment="1" applyProtection="1">
      <alignment horizontal="center" vertical="top" wrapText="1"/>
    </xf>
    <xf numFmtId="0" fontId="6" fillId="11" borderId="130" xfId="0" applyFont="1" applyFill="1" applyBorder="1" applyAlignment="1">
      <alignment horizontal="center" vertical="top" wrapText="1"/>
    </xf>
    <xf numFmtId="0" fontId="6" fillId="11" borderId="131" xfId="0" applyFont="1" applyFill="1" applyBorder="1" applyAlignment="1">
      <alignment vertical="top" wrapText="1"/>
    </xf>
    <xf numFmtId="0" fontId="32" fillId="8" borderId="99" xfId="0" applyFont="1" applyFill="1" applyBorder="1" applyAlignment="1">
      <alignment horizontal="left" vertical="center"/>
    </xf>
    <xf numFmtId="0" fontId="3" fillId="28" borderId="93" xfId="0" applyFont="1" applyFill="1" applyBorder="1" applyAlignment="1">
      <alignment horizontal="left" vertical="top" wrapText="1"/>
    </xf>
    <xf numFmtId="0" fontId="5" fillId="11" borderId="93" xfId="0" applyFont="1" applyFill="1" applyBorder="1" applyAlignment="1">
      <alignment horizontal="left" vertical="top" wrapText="1"/>
    </xf>
    <xf numFmtId="0" fontId="6" fillId="11" borderId="93" xfId="0" applyFont="1" applyFill="1" applyBorder="1" applyAlignment="1">
      <alignment horizontal="left" vertical="top" wrapText="1"/>
    </xf>
    <xf numFmtId="14" fontId="83" fillId="0" borderId="93" xfId="0" applyNumberFormat="1" applyFont="1" applyFill="1" applyBorder="1" applyAlignment="1" applyProtection="1">
      <alignment horizontal="left" vertical="top" wrapText="1"/>
      <protection locked="0"/>
    </xf>
    <xf numFmtId="0" fontId="83" fillId="0" borderId="93" xfId="0" applyFont="1" applyFill="1" applyBorder="1" applyAlignment="1" applyProtection="1">
      <alignment horizontal="left" vertical="top" wrapText="1"/>
      <protection locked="0"/>
    </xf>
    <xf numFmtId="0" fontId="83" fillId="0" borderId="93" xfId="0" applyFont="1" applyBorder="1" applyAlignment="1" applyProtection="1">
      <alignment horizontal="left" vertical="top" wrapText="1"/>
      <protection locked="0"/>
    </xf>
    <xf numFmtId="0" fontId="105" fillId="11" borderId="93" xfId="0" applyFont="1" applyFill="1" applyBorder="1" applyAlignment="1">
      <alignment horizontal="left" vertical="top" wrapText="1"/>
    </xf>
    <xf numFmtId="0" fontId="5" fillId="0" borderId="129" xfId="0" applyFont="1" applyBorder="1" applyAlignment="1">
      <alignment vertical="top" wrapText="1"/>
    </xf>
    <xf numFmtId="0" fontId="3" fillId="28" borderId="93" xfId="0" applyFont="1" applyFill="1" applyBorder="1" applyAlignment="1">
      <alignment vertical="top" wrapText="1"/>
    </xf>
    <xf numFmtId="0" fontId="5" fillId="11" borderId="93" xfId="0" applyFont="1" applyFill="1" applyBorder="1" applyAlignment="1">
      <alignment vertical="top" wrapText="1"/>
    </xf>
    <xf numFmtId="0" fontId="83" fillId="0" borderId="93" xfId="0" applyFont="1" applyBorder="1" applyAlignment="1" applyProtection="1">
      <alignment vertical="top" wrapText="1"/>
      <protection locked="0"/>
    </xf>
    <xf numFmtId="0" fontId="105" fillId="11" borderId="93" xfId="0" applyFont="1" applyFill="1" applyBorder="1" applyAlignment="1">
      <alignment vertical="top" wrapText="1"/>
    </xf>
    <xf numFmtId="0" fontId="5" fillId="0" borderId="132" xfId="0" applyFont="1" applyBorder="1" applyAlignment="1">
      <alignment vertical="top" wrapText="1"/>
    </xf>
    <xf numFmtId="0" fontId="5" fillId="0" borderId="133" xfId="0" applyFont="1" applyBorder="1" applyAlignment="1">
      <alignment vertical="top" wrapText="1"/>
    </xf>
    <xf numFmtId="0" fontId="5" fillId="0" borderId="134" xfId="0" applyFont="1" applyBorder="1" applyAlignment="1">
      <alignment vertical="top" wrapText="1"/>
    </xf>
    <xf numFmtId="0" fontId="5" fillId="0" borderId="135" xfId="0" applyFont="1" applyBorder="1" applyAlignment="1">
      <alignment vertical="top" wrapText="1"/>
    </xf>
    <xf numFmtId="0" fontId="5" fillId="0" borderId="136" xfId="0" applyFont="1" applyBorder="1" applyAlignment="1">
      <alignment vertical="top" wrapText="1"/>
    </xf>
    <xf numFmtId="0" fontId="5" fillId="0" borderId="137" xfId="0" applyFont="1" applyBorder="1" applyAlignment="1">
      <alignment vertical="top" wrapText="1"/>
    </xf>
    <xf numFmtId="0" fontId="5" fillId="0" borderId="138" xfId="0" applyFont="1" applyBorder="1" applyAlignment="1">
      <alignment vertical="top" wrapText="1"/>
    </xf>
    <xf numFmtId="0" fontId="5" fillId="0" borderId="139" xfId="0" applyFont="1" applyBorder="1" applyAlignment="1">
      <alignment vertical="top" wrapText="1"/>
    </xf>
    <xf numFmtId="0" fontId="5" fillId="0" borderId="140" xfId="0" applyFont="1" applyBorder="1" applyAlignment="1">
      <alignment vertical="top" wrapText="1"/>
    </xf>
    <xf numFmtId="0" fontId="4" fillId="5" borderId="92" xfId="0" applyFont="1" applyFill="1" applyBorder="1" applyAlignment="1">
      <alignment vertical="top" wrapText="1"/>
    </xf>
    <xf numFmtId="0" fontId="6" fillId="0" borderId="93" xfId="0" applyFont="1" applyBorder="1" applyAlignment="1">
      <alignment vertical="top" wrapText="1"/>
    </xf>
    <xf numFmtId="0" fontId="5" fillId="0" borderId="130" xfId="0" applyFont="1" applyBorder="1" applyAlignment="1">
      <alignment vertical="top" wrapText="1"/>
    </xf>
    <xf numFmtId="0" fontId="5" fillId="0" borderId="141" xfId="0" applyFont="1" applyBorder="1" applyAlignment="1">
      <alignment vertical="top" wrapText="1"/>
    </xf>
    <xf numFmtId="0" fontId="5" fillId="0" borderId="131" xfId="0" applyFont="1" applyBorder="1" applyAlignment="1">
      <alignment vertical="top" wrapText="1"/>
    </xf>
    <xf numFmtId="0" fontId="5" fillId="0" borderId="49" xfId="0" applyFont="1" applyBorder="1" applyAlignment="1">
      <alignment vertical="top" wrapText="1"/>
    </xf>
    <xf numFmtId="0" fontId="19" fillId="0" borderId="132" xfId="0" applyFont="1" applyFill="1" applyBorder="1" applyAlignment="1">
      <alignment vertical="top" wrapText="1"/>
    </xf>
    <xf numFmtId="0" fontId="19" fillId="0" borderId="133" xfId="0" applyFont="1" applyFill="1" applyBorder="1" applyAlignment="1">
      <alignment vertical="top" wrapText="1"/>
    </xf>
    <xf numFmtId="0" fontId="19" fillId="0" borderId="134" xfId="0" applyFont="1" applyFill="1" applyBorder="1" applyAlignment="1">
      <alignment vertical="top" wrapText="1"/>
    </xf>
    <xf numFmtId="0" fontId="19" fillId="0" borderId="135" xfId="0" applyFont="1" applyFill="1" applyBorder="1" applyAlignment="1">
      <alignment vertical="top" wrapText="1"/>
    </xf>
    <xf numFmtId="0" fontId="19" fillId="0" borderId="136" xfId="0" applyFont="1" applyFill="1" applyBorder="1" applyAlignment="1">
      <alignment vertical="top" wrapText="1"/>
    </xf>
    <xf numFmtId="0" fontId="19" fillId="0" borderId="137" xfId="0" applyFont="1" applyFill="1" applyBorder="1" applyAlignment="1">
      <alignment vertical="top" wrapText="1"/>
    </xf>
    <xf numFmtId="0" fontId="19" fillId="0" borderId="138" xfId="0" applyFont="1" applyFill="1" applyBorder="1" applyAlignment="1">
      <alignment vertical="top" wrapText="1"/>
    </xf>
    <xf numFmtId="0" fontId="19" fillId="0" borderId="142" xfId="0" applyFont="1" applyFill="1" applyBorder="1" applyAlignment="1">
      <alignment vertical="top" wrapText="1"/>
    </xf>
    <xf numFmtId="0" fontId="19" fillId="0" borderId="143" xfId="0" applyFont="1" applyFill="1" applyBorder="1" applyAlignment="1">
      <alignment vertical="top" wrapText="1"/>
    </xf>
    <xf numFmtId="0" fontId="5" fillId="0" borderId="93" xfId="0" applyFont="1" applyFill="1" applyBorder="1" applyAlignment="1">
      <alignment vertical="top" wrapText="1"/>
    </xf>
    <xf numFmtId="0" fontId="5" fillId="0" borderId="130" xfId="0" applyFont="1" applyFill="1" applyBorder="1" applyAlignment="1">
      <alignment vertical="top" wrapText="1"/>
    </xf>
    <xf numFmtId="0" fontId="5" fillId="0" borderId="141" xfId="0" applyFont="1" applyFill="1" applyBorder="1" applyAlignment="1">
      <alignment vertical="top" wrapText="1"/>
    </xf>
    <xf numFmtId="0" fontId="5" fillId="0" borderId="131" xfId="0" applyFont="1" applyFill="1" applyBorder="1" applyAlignment="1">
      <alignment vertical="top" wrapText="1"/>
    </xf>
    <xf numFmtId="0" fontId="21" fillId="11" borderId="93" xfId="0" applyFont="1" applyFill="1" applyBorder="1" applyAlignment="1">
      <alignment vertical="top" wrapText="1"/>
    </xf>
    <xf numFmtId="0" fontId="21" fillId="11" borderId="92" xfId="0" applyFont="1" applyFill="1" applyBorder="1" applyAlignment="1">
      <alignment vertical="top" wrapText="1"/>
    </xf>
    <xf numFmtId="0" fontId="19" fillId="0" borderId="93" xfId="0" applyFont="1" applyBorder="1" applyAlignment="1">
      <alignment vertical="top" wrapText="1"/>
    </xf>
    <xf numFmtId="0" fontId="19" fillId="0" borderId="79" xfId="0" applyFont="1" applyBorder="1" applyAlignment="1">
      <alignment vertical="top" wrapText="1"/>
    </xf>
    <xf numFmtId="0" fontId="19" fillId="0" borderId="135" xfId="0" applyFont="1" applyBorder="1" applyAlignment="1">
      <alignment vertical="top" wrapText="1"/>
    </xf>
    <xf numFmtId="0" fontId="19" fillId="0" borderId="136" xfId="0" applyFont="1" applyBorder="1" applyAlignment="1">
      <alignment vertical="top" wrapText="1"/>
    </xf>
    <xf numFmtId="0" fontId="19" fillId="0" borderId="137" xfId="0" applyFont="1" applyBorder="1" applyAlignment="1">
      <alignment vertical="top" wrapText="1"/>
    </xf>
    <xf numFmtId="0" fontId="19" fillId="0" borderId="138" xfId="0" applyFont="1" applyBorder="1" applyAlignment="1">
      <alignment vertical="top" wrapText="1"/>
    </xf>
    <xf numFmtId="0" fontId="19" fillId="0" borderId="142" xfId="0" applyFont="1" applyBorder="1" applyAlignment="1">
      <alignment vertical="top" wrapText="1"/>
    </xf>
    <xf numFmtId="0" fontId="19" fillId="0" borderId="143" xfId="0" applyFont="1" applyBorder="1" applyAlignment="1">
      <alignment vertical="top" wrapText="1"/>
    </xf>
    <xf numFmtId="0" fontId="12" fillId="4" borderId="93" xfId="0" applyFont="1" applyFill="1" applyBorder="1" applyAlignment="1">
      <alignment vertical="top" wrapText="1"/>
    </xf>
    <xf numFmtId="0" fontId="4" fillId="0" borderId="102" xfId="0" applyFont="1" applyFill="1" applyBorder="1" applyAlignment="1" applyProtection="1">
      <alignment horizontal="center" vertical="top" wrapText="1"/>
    </xf>
    <xf numFmtId="0" fontId="4" fillId="0" borderId="144" xfId="0" applyFont="1" applyFill="1" applyBorder="1" applyAlignment="1" applyProtection="1">
      <alignment horizontal="center" vertical="top" wrapText="1"/>
    </xf>
    <xf numFmtId="0" fontId="5" fillId="4" borderId="129" xfId="0" applyFont="1" applyFill="1" applyBorder="1" applyAlignment="1">
      <alignment vertical="top" wrapText="1"/>
    </xf>
    <xf numFmtId="0" fontId="6" fillId="11" borderId="93" xfId="0" applyFont="1" applyFill="1" applyBorder="1" applyAlignment="1">
      <alignment horizontal="center" vertical="top" wrapText="1"/>
    </xf>
    <xf numFmtId="0" fontId="4" fillId="0" borderId="99" xfId="0" applyFont="1" applyFill="1" applyBorder="1" applyAlignment="1" applyProtection="1">
      <alignment horizontal="center" vertical="top" wrapText="1"/>
    </xf>
    <xf numFmtId="0" fontId="4" fillId="0" borderId="145" xfId="0" applyFont="1" applyFill="1" applyBorder="1" applyAlignment="1" applyProtection="1">
      <alignment horizontal="center" vertical="top" wrapText="1"/>
    </xf>
    <xf numFmtId="0" fontId="5" fillId="4" borderId="93" xfId="0" applyFont="1" applyFill="1" applyBorder="1" applyAlignment="1">
      <alignment horizontal="left" vertical="top" wrapText="1"/>
    </xf>
    <xf numFmtId="0" fontId="19" fillId="11" borderId="93" xfId="0" applyFont="1" applyFill="1" applyBorder="1" applyAlignment="1">
      <alignment horizontal="center" vertical="top" wrapText="1"/>
    </xf>
    <xf numFmtId="0" fontId="19" fillId="11" borderId="93" xfId="0" applyFont="1" applyFill="1" applyBorder="1" applyAlignment="1">
      <alignment vertical="top" wrapText="1"/>
    </xf>
    <xf numFmtId="0" fontId="4" fillId="0" borderId="93" xfId="0" applyFont="1" applyFill="1" applyBorder="1" applyAlignment="1" applyProtection="1">
      <alignment horizontal="center" vertical="top" wrapText="1"/>
    </xf>
    <xf numFmtId="0" fontId="5" fillId="11" borderId="93" xfId="0" applyFont="1" applyFill="1" applyBorder="1" applyAlignment="1">
      <alignment horizontal="center" vertical="top" wrapText="1"/>
    </xf>
    <xf numFmtId="0" fontId="4" fillId="12" borderId="102" xfId="0" applyFont="1" applyFill="1" applyBorder="1" applyAlignment="1" applyProtection="1">
      <alignment horizontal="center" vertical="top" wrapText="1"/>
    </xf>
    <xf numFmtId="0" fontId="4" fillId="12" borderId="104" xfId="0" applyFont="1" applyFill="1" applyBorder="1" applyAlignment="1" applyProtection="1">
      <alignment horizontal="center" vertical="top" wrapText="1"/>
    </xf>
    <xf numFmtId="0" fontId="21" fillId="11" borderId="93" xfId="0" applyFont="1" applyFill="1" applyBorder="1" applyAlignment="1">
      <alignment horizontal="center" vertical="top" wrapText="1"/>
    </xf>
    <xf numFmtId="49" fontId="4" fillId="0" borderId="93" xfId="0" applyNumberFormat="1" applyFont="1" applyFill="1" applyBorder="1" applyAlignment="1" applyProtection="1">
      <alignment vertical="top" wrapText="1"/>
      <protection locked="0"/>
    </xf>
    <xf numFmtId="0" fontId="19" fillId="0" borderId="13" xfId="0" applyFont="1" applyFill="1" applyBorder="1" applyAlignment="1" applyProtection="1">
      <alignment horizontal="center" vertical="top" wrapText="1"/>
    </xf>
    <xf numFmtId="0" fontId="19" fillId="0" borderId="146" xfId="0" applyFont="1" applyFill="1" applyBorder="1" applyAlignment="1" applyProtection="1">
      <alignment horizontal="center" vertical="top" wrapText="1"/>
    </xf>
    <xf numFmtId="0" fontId="19" fillId="0" borderId="147" xfId="0" applyFont="1" applyFill="1" applyBorder="1" applyAlignment="1" applyProtection="1">
      <alignment horizontal="center" vertical="top" wrapText="1"/>
    </xf>
    <xf numFmtId="0" fontId="4" fillId="0" borderId="93" xfId="0" applyFont="1" applyFill="1" applyBorder="1" applyAlignment="1" applyProtection="1">
      <alignment horizontal="left" vertical="top" wrapText="1"/>
      <protection locked="0"/>
    </xf>
    <xf numFmtId="0" fontId="5" fillId="0" borderId="93" xfId="0" applyFont="1" applyBorder="1" applyAlignment="1" applyProtection="1">
      <alignment horizontal="left" vertical="top" wrapText="1"/>
      <protection locked="0"/>
    </xf>
    <xf numFmtId="0" fontId="19" fillId="11" borderId="93" xfId="0" applyFont="1" applyFill="1" applyBorder="1" applyAlignment="1">
      <alignment horizontal="left" vertical="top" wrapText="1"/>
    </xf>
    <xf numFmtId="0" fontId="83" fillId="0" borderId="93" xfId="0" applyFont="1" applyFill="1" applyBorder="1" applyAlignment="1" applyProtection="1">
      <alignment vertical="top" wrapText="1"/>
      <protection locked="0"/>
    </xf>
    <xf numFmtId="0" fontId="21" fillId="11" borderId="93" xfId="0" applyFont="1" applyFill="1" applyBorder="1" applyAlignment="1">
      <alignment horizontal="left" vertical="top" wrapText="1"/>
    </xf>
    <xf numFmtId="0" fontId="4" fillId="0" borderId="93" xfId="0" applyFont="1" applyBorder="1" applyAlignment="1" applyProtection="1">
      <alignment horizontal="left" vertical="top" wrapText="1"/>
      <protection locked="0"/>
    </xf>
    <xf numFmtId="0" fontId="71" fillId="0" borderId="93" xfId="0" applyFont="1" applyBorder="1" applyAlignment="1" applyProtection="1">
      <alignment vertical="top" wrapText="1"/>
      <protection locked="0"/>
    </xf>
    <xf numFmtId="0" fontId="5" fillId="0" borderId="93" xfId="0" applyFont="1" applyBorder="1" applyAlignment="1" applyProtection="1">
      <alignment vertical="top" wrapText="1"/>
      <protection locked="0"/>
    </xf>
    <xf numFmtId="0" fontId="4" fillId="0" borderId="93" xfId="0" applyFont="1" applyBorder="1" applyAlignment="1" applyProtection="1">
      <alignment vertical="top" wrapText="1"/>
      <protection locked="0"/>
    </xf>
    <xf numFmtId="0" fontId="9" fillId="0" borderId="93" xfId="0" applyFont="1" applyBorder="1" applyAlignment="1" applyProtection="1">
      <alignment vertical="top" wrapText="1"/>
      <protection locked="0"/>
    </xf>
    <xf numFmtId="0" fontId="105" fillId="0" borderId="93" xfId="0" applyFont="1" applyBorder="1" applyAlignment="1" applyProtection="1">
      <alignment vertical="top" wrapText="1"/>
      <protection locked="0"/>
    </xf>
    <xf numFmtId="0" fontId="19" fillId="0" borderId="93" xfId="0" applyFont="1" applyBorder="1" applyAlignment="1" applyProtection="1">
      <alignment vertical="top" wrapText="1"/>
      <protection locked="0"/>
    </xf>
    <xf numFmtId="0" fontId="19" fillId="0" borderId="93" xfId="0" applyFont="1" applyBorder="1" applyAlignment="1">
      <alignment horizontal="left" vertical="top" wrapText="1"/>
    </xf>
    <xf numFmtId="0" fontId="19" fillId="0" borderId="52" xfId="0" applyFont="1" applyBorder="1" applyAlignment="1">
      <alignment horizontal="left" vertical="top" wrapText="1"/>
    </xf>
    <xf numFmtId="0" fontId="19" fillId="0" borderId="50" xfId="0" applyFont="1" applyBorder="1" applyAlignment="1">
      <alignment horizontal="left" vertical="top" wrapText="1"/>
    </xf>
    <xf numFmtId="0" fontId="19" fillId="0" borderId="54" xfId="0" applyFont="1" applyBorder="1" applyAlignment="1">
      <alignment horizontal="left" vertical="top" wrapText="1"/>
    </xf>
    <xf numFmtId="0" fontId="6" fillId="11" borderId="92" xfId="0" applyFont="1" applyFill="1" applyBorder="1" applyAlignment="1">
      <alignment vertical="center" wrapText="1"/>
    </xf>
    <xf numFmtId="0" fontId="4" fillId="16" borderId="92" xfId="0" applyFont="1" applyFill="1" applyBorder="1" applyAlignment="1">
      <alignment vertical="top" wrapText="1"/>
    </xf>
    <xf numFmtId="0" fontId="4" fillId="12" borderId="129" xfId="0" applyFont="1" applyFill="1" applyBorder="1" applyAlignment="1" applyProtection="1">
      <alignment horizontal="center" vertical="top" wrapText="1"/>
    </xf>
    <xf numFmtId="0" fontId="4" fillId="12" borderId="4" xfId="0" applyFont="1" applyFill="1" applyBorder="1" applyAlignment="1" applyProtection="1">
      <alignment horizontal="center" vertical="top" wrapText="1"/>
    </xf>
    <xf numFmtId="0" fontId="4" fillId="12" borderId="99" xfId="0" applyFont="1" applyFill="1" applyBorder="1" applyAlignment="1" applyProtection="1">
      <alignment horizontal="center" vertical="top" wrapText="1"/>
    </xf>
    <xf numFmtId="0" fontId="5" fillId="11" borderId="93" xfId="0" applyFont="1" applyFill="1" applyBorder="1" applyAlignment="1" applyProtection="1">
      <alignment horizontal="center" vertical="top" wrapText="1"/>
      <protection locked="0"/>
    </xf>
    <xf numFmtId="0" fontId="5" fillId="11" borderId="93" xfId="0" applyFont="1" applyFill="1" applyBorder="1" applyAlignment="1" applyProtection="1">
      <alignment horizontal="center" vertical="center" wrapText="1"/>
      <protection locked="0"/>
    </xf>
    <xf numFmtId="0" fontId="5" fillId="11" borderId="93" xfId="0" applyFont="1" applyFill="1" applyBorder="1" applyAlignment="1">
      <alignment vertical="center" wrapText="1"/>
    </xf>
    <xf numFmtId="0" fontId="5" fillId="0" borderId="93" xfId="0" applyFont="1" applyFill="1" applyBorder="1" applyAlignment="1" applyProtection="1">
      <alignment horizontal="left" vertical="top" wrapText="1"/>
      <protection locked="0"/>
    </xf>
    <xf numFmtId="0" fontId="5" fillId="11" borderId="93" xfId="0" applyFont="1" applyFill="1" applyBorder="1" applyAlignment="1">
      <alignment horizontal="left" vertical="center" wrapText="1"/>
    </xf>
    <xf numFmtId="0" fontId="3" fillId="11" borderId="93" xfId="0" applyFont="1" applyFill="1" applyBorder="1" applyAlignment="1">
      <alignment vertical="top" wrapText="1"/>
    </xf>
    <xf numFmtId="0" fontId="3" fillId="11" borderId="97" xfId="0" applyFont="1" applyFill="1" applyBorder="1" applyAlignment="1">
      <alignment vertical="top" wrapText="1"/>
    </xf>
    <xf numFmtId="0" fontId="19" fillId="0" borderId="52" xfId="0" applyFont="1" applyBorder="1" applyAlignment="1">
      <alignment vertical="top" wrapText="1"/>
    </xf>
    <xf numFmtId="0" fontId="19" fillId="0" borderId="50" xfId="0" applyFont="1" applyBorder="1" applyAlignment="1">
      <alignment vertical="top" wrapText="1"/>
    </xf>
    <xf numFmtId="0" fontId="19" fillId="0" borderId="54" xfId="0" applyFont="1" applyBorder="1" applyAlignment="1">
      <alignment vertical="top" wrapText="1"/>
    </xf>
    <xf numFmtId="0" fontId="7" fillId="0" borderId="141" xfId="1" applyBorder="1" applyAlignment="1" applyProtection="1">
      <alignment vertical="top" wrapText="1"/>
    </xf>
    <xf numFmtId="0" fontId="20" fillId="0" borderId="131" xfId="0" applyFont="1" applyFill="1" applyBorder="1" applyAlignment="1">
      <alignment vertical="top" wrapText="1"/>
    </xf>
    <xf numFmtId="0" fontId="4" fillId="2" borderId="119" xfId="0" applyFont="1" applyFill="1" applyBorder="1" applyAlignment="1">
      <alignment vertical="top" wrapText="1"/>
    </xf>
    <xf numFmtId="0" fontId="19" fillId="0" borderId="116" xfId="0" applyFont="1" applyFill="1" applyBorder="1" applyAlignment="1">
      <alignment vertical="top" wrapText="1"/>
    </xf>
    <xf numFmtId="0" fontId="19" fillId="0" borderId="93" xfId="0" applyFont="1" applyFill="1" applyBorder="1" applyAlignment="1">
      <alignment vertical="top" wrapText="1"/>
    </xf>
    <xf numFmtId="0" fontId="19" fillId="0" borderId="148" xfId="0" applyFont="1" applyFill="1" applyBorder="1" applyAlignment="1">
      <alignment vertical="top" wrapText="1"/>
    </xf>
    <xf numFmtId="0" fontId="19" fillId="0" borderId="52" xfId="0" applyFont="1" applyFill="1" applyBorder="1" applyAlignment="1">
      <alignment vertical="top" wrapText="1"/>
    </xf>
    <xf numFmtId="0" fontId="19" fillId="0" borderId="118" xfId="0" applyFont="1" applyFill="1" applyBorder="1" applyAlignment="1">
      <alignment vertical="top" wrapText="1"/>
    </xf>
    <xf numFmtId="0" fontId="19" fillId="0" borderId="54" xfId="0" applyFont="1" applyFill="1" applyBorder="1" applyAlignment="1">
      <alignment vertical="top" wrapText="1"/>
    </xf>
    <xf numFmtId="0" fontId="19" fillId="0" borderId="130" xfId="0" applyFont="1" applyBorder="1" applyAlignment="1">
      <alignment wrapText="1"/>
    </xf>
    <xf numFmtId="0" fontId="19" fillId="0" borderId="141" xfId="0" applyFont="1" applyBorder="1" applyAlignment="1">
      <alignment vertical="top" wrapText="1"/>
    </xf>
    <xf numFmtId="0" fontId="19" fillId="0" borderId="131" xfId="0" applyFont="1" applyFill="1" applyBorder="1" applyAlignment="1">
      <alignment vertical="top" wrapText="1"/>
    </xf>
    <xf numFmtId="0" fontId="19" fillId="0" borderId="130" xfId="0" applyFont="1" applyFill="1" applyBorder="1" applyAlignment="1">
      <alignment vertical="top" wrapText="1"/>
    </xf>
    <xf numFmtId="0" fontId="19" fillId="0" borderId="141" xfId="0" applyFont="1" applyFill="1" applyBorder="1" applyAlignment="1">
      <alignment vertical="top" wrapText="1"/>
    </xf>
    <xf numFmtId="0" fontId="19" fillId="0" borderId="92" xfId="0" applyFont="1" applyFill="1" applyBorder="1" applyAlignment="1">
      <alignment vertical="top" wrapText="1"/>
    </xf>
    <xf numFmtId="0" fontId="19" fillId="11" borderId="99" xfId="0" applyFont="1" applyFill="1" applyBorder="1" applyAlignment="1">
      <alignment horizontal="center" vertical="top" wrapText="1"/>
    </xf>
    <xf numFmtId="0" fontId="19" fillId="11" borderId="99" xfId="0" applyFont="1" applyFill="1" applyBorder="1" applyAlignment="1">
      <alignment vertical="top" wrapText="1"/>
    </xf>
    <xf numFmtId="0" fontId="4" fillId="4" borderId="93" xfId="0" applyFont="1" applyFill="1" applyBorder="1" applyAlignment="1">
      <alignment vertical="top" wrapText="1"/>
    </xf>
    <xf numFmtId="0" fontId="4" fillId="4" borderId="129" xfId="0" applyFont="1" applyFill="1" applyBorder="1" applyAlignment="1">
      <alignment vertical="top" wrapText="1"/>
    </xf>
    <xf numFmtId="0" fontId="4" fillId="4" borderId="113" xfId="0" applyFont="1" applyFill="1" applyBorder="1" applyAlignment="1">
      <alignment vertical="top" wrapText="1"/>
    </xf>
    <xf numFmtId="0" fontId="4" fillId="0" borderId="108" xfId="0" applyFont="1" applyFill="1" applyBorder="1" applyAlignment="1" applyProtection="1">
      <alignment horizontal="center" vertical="top" wrapText="1"/>
      <protection locked="0"/>
    </xf>
    <xf numFmtId="0" fontId="4" fillId="0" borderId="104" xfId="0" applyFont="1" applyFill="1" applyBorder="1" applyAlignment="1" applyProtection="1">
      <alignment horizontal="center" vertical="top" wrapText="1"/>
      <protection locked="0"/>
    </xf>
    <xf numFmtId="0" fontId="19" fillId="11" borderId="99" xfId="0" applyFont="1" applyFill="1" applyBorder="1" applyAlignment="1">
      <alignment horizontal="left" vertical="top" wrapText="1"/>
    </xf>
    <xf numFmtId="0" fontId="107" fillId="0" borderId="93" xfId="0" applyFont="1" applyFill="1" applyBorder="1" applyAlignment="1" applyProtection="1">
      <alignment horizontal="left" vertical="top" wrapText="1"/>
      <protection locked="0"/>
    </xf>
    <xf numFmtId="0" fontId="109" fillId="0" borderId="93" xfId="0" applyFont="1" applyFill="1" applyBorder="1" applyAlignment="1" applyProtection="1">
      <alignment horizontal="left" vertical="top" wrapText="1"/>
      <protection locked="0"/>
    </xf>
    <xf numFmtId="0" fontId="7" fillId="2" borderId="93" xfId="1" applyFill="1" applyBorder="1" applyAlignment="1" applyProtection="1">
      <alignment horizontal="left" vertical="top" wrapText="1"/>
    </xf>
    <xf numFmtId="0" fontId="110" fillId="0" borderId="93" xfId="0" applyFont="1" applyFill="1" applyBorder="1" applyAlignment="1" applyProtection="1">
      <alignment vertical="top" wrapText="1"/>
      <protection locked="0"/>
    </xf>
    <xf numFmtId="0" fontId="4" fillId="11" borderId="93" xfId="0" applyFont="1" applyFill="1" applyBorder="1" applyAlignment="1">
      <alignment vertical="top" wrapText="1"/>
    </xf>
    <xf numFmtId="0" fontId="111" fillId="11" borderId="99" xfId="0" applyFont="1" applyFill="1" applyBorder="1" applyAlignment="1">
      <alignment vertical="top" wrapText="1"/>
    </xf>
    <xf numFmtId="0" fontId="105" fillId="0" borderId="93" xfId="0" applyFont="1" applyBorder="1" applyAlignment="1" applyProtection="1">
      <alignment horizontal="left" vertical="top" wrapText="1"/>
      <protection locked="0"/>
    </xf>
    <xf numFmtId="0" fontId="108" fillId="0" borderId="93" xfId="0" applyFont="1" applyBorder="1" applyAlignment="1">
      <alignment vertical="top"/>
    </xf>
    <xf numFmtId="0" fontId="7" fillId="2" borderId="93" xfId="1" applyFill="1" applyBorder="1" applyAlignment="1" applyProtection="1">
      <alignment vertical="top" wrapText="1"/>
    </xf>
    <xf numFmtId="0" fontId="12" fillId="0" borderId="93" xfId="0" applyFont="1" applyBorder="1" applyAlignment="1">
      <alignment horizontal="left" vertical="top" wrapText="1"/>
    </xf>
    <xf numFmtId="0" fontId="12" fillId="0" borderId="93" xfId="0" applyFont="1" applyFill="1" applyBorder="1" applyAlignment="1">
      <alignment vertical="top" wrapText="1"/>
    </xf>
    <xf numFmtId="0" fontId="6" fillId="0" borderId="130" xfId="0" applyFont="1" applyBorder="1" applyAlignment="1">
      <alignment vertical="top" wrapText="1"/>
    </xf>
    <xf numFmtId="0" fontId="19" fillId="0" borderId="141" xfId="0" applyFont="1" applyBorder="1" applyAlignment="1"/>
    <xf numFmtId="0" fontId="19" fillId="0" borderId="131" xfId="0" applyFont="1" applyBorder="1" applyAlignment="1"/>
    <xf numFmtId="0" fontId="5" fillId="0" borderId="149" xfId="0" applyFont="1" applyBorder="1" applyAlignment="1">
      <alignment vertical="top" wrapText="1"/>
    </xf>
    <xf numFmtId="0" fontId="4" fillId="0" borderId="129" xfId="0" applyFont="1" applyFill="1" applyBorder="1" applyAlignment="1" applyProtection="1">
      <alignment horizontal="center" vertical="top" wrapText="1"/>
    </xf>
    <xf numFmtId="0" fontId="6" fillId="16" borderId="92" xfId="0" applyFont="1" applyFill="1" applyBorder="1" applyAlignment="1">
      <alignment vertical="top" wrapText="1"/>
    </xf>
    <xf numFmtId="0" fontId="7" fillId="0" borderId="142" xfId="1" applyBorder="1" applyAlignment="1" applyProtection="1">
      <alignment vertical="top" wrapText="1"/>
    </xf>
    <xf numFmtId="0" fontId="5" fillId="0" borderId="143" xfId="0" applyFont="1" applyBorder="1" applyAlignment="1">
      <alignment vertical="top" wrapText="1"/>
    </xf>
    <xf numFmtId="0" fontId="12" fillId="0" borderId="93" xfId="0" applyFont="1" applyBorder="1" applyAlignment="1">
      <alignment vertical="top" wrapText="1"/>
    </xf>
    <xf numFmtId="0" fontId="12" fillId="0" borderId="141" xfId="0" applyFont="1" applyFill="1" applyBorder="1" applyAlignment="1">
      <alignment vertical="top" wrapText="1"/>
    </xf>
    <xf numFmtId="0" fontId="6" fillId="5" borderId="92" xfId="0" applyFont="1" applyFill="1" applyBorder="1" applyAlignment="1">
      <alignment vertical="top" wrapText="1"/>
    </xf>
    <xf numFmtId="0" fontId="5" fillId="5" borderId="92" xfId="0" applyFont="1" applyFill="1" applyBorder="1" applyAlignment="1">
      <alignment vertical="top" wrapText="1"/>
    </xf>
    <xf numFmtId="0" fontId="0" fillId="0" borderId="52" xfId="0" applyBorder="1" applyAlignment="1">
      <alignment vertical="top" wrapText="1"/>
    </xf>
    <xf numFmtId="0" fontId="0" fillId="0" borderId="50" xfId="0" applyBorder="1" applyAlignment="1">
      <alignment vertical="top" wrapText="1"/>
    </xf>
    <xf numFmtId="0" fontId="5" fillId="5" borderId="129" xfId="0" applyFont="1" applyFill="1" applyBorder="1" applyAlignment="1">
      <alignment vertical="top" wrapText="1"/>
    </xf>
    <xf numFmtId="0" fontId="6" fillId="5" borderId="99" xfId="0" applyFont="1" applyFill="1" applyBorder="1" applyAlignment="1">
      <alignment vertical="top" wrapText="1"/>
    </xf>
    <xf numFmtId="0" fontId="5" fillId="0" borderId="97" xfId="0" applyFont="1" applyBorder="1" applyAlignment="1">
      <alignment vertical="top" wrapText="1"/>
    </xf>
    <xf numFmtId="0" fontId="5" fillId="0" borderId="92" xfId="0" applyFont="1" applyFill="1" applyBorder="1" applyAlignment="1">
      <alignment vertical="top" wrapText="1"/>
    </xf>
    <xf numFmtId="0" fontId="6" fillId="11" borderId="129" xfId="0" applyFont="1" applyFill="1" applyBorder="1" applyAlignment="1" applyProtection="1">
      <alignment horizontal="center" vertical="top" wrapText="1"/>
      <protection locked="0"/>
    </xf>
    <xf numFmtId="0" fontId="20" fillId="0" borderId="113" xfId="0" applyFont="1" applyBorder="1" applyAlignment="1">
      <alignment vertical="top" wrapText="1"/>
    </xf>
    <xf numFmtId="0" fontId="4" fillId="0" borderId="93" xfId="0" applyFont="1" applyFill="1" applyBorder="1" applyAlignment="1" applyProtection="1">
      <alignment horizontal="center" vertical="top" wrapText="1"/>
      <protection locked="0"/>
    </xf>
    <xf numFmtId="0" fontId="5" fillId="4" borderId="113" xfId="0" applyFont="1" applyFill="1" applyBorder="1" applyAlignment="1" applyProtection="1">
      <alignment vertical="top" wrapText="1"/>
    </xf>
    <xf numFmtId="0" fontId="5" fillId="3" borderId="93" xfId="0" applyFont="1" applyFill="1" applyBorder="1" applyAlignment="1" applyProtection="1">
      <alignment horizontal="center" vertical="top" wrapText="1"/>
    </xf>
    <xf numFmtId="0" fontId="6" fillId="11" borderId="93" xfId="0" applyFont="1" applyFill="1" applyBorder="1" applyAlignment="1" applyProtection="1">
      <alignment horizontal="center" vertical="top" wrapText="1"/>
      <protection locked="0"/>
    </xf>
    <xf numFmtId="0" fontId="4" fillId="5" borderId="93" xfId="0" applyFont="1" applyFill="1" applyBorder="1" applyAlignment="1" applyProtection="1">
      <alignment horizontal="left" vertical="top" wrapText="1"/>
      <protection locked="0"/>
    </xf>
    <xf numFmtId="0" fontId="1" fillId="0" borderId="99" xfId="1" applyFont="1" applyBorder="1" applyAlignment="1" applyProtection="1">
      <alignment horizontal="left" vertical="top" wrapText="1"/>
      <protection locked="0"/>
    </xf>
    <xf numFmtId="0" fontId="6" fillId="11" borderId="93" xfId="0" applyFont="1" applyFill="1" applyBorder="1" applyAlignment="1" applyProtection="1">
      <alignment horizontal="left" vertical="top" wrapText="1"/>
      <protection locked="0"/>
    </xf>
    <xf numFmtId="0" fontId="110" fillId="0" borderId="93" xfId="0" applyFont="1" applyBorder="1" applyAlignment="1" applyProtection="1">
      <alignment vertical="top" wrapText="1"/>
      <protection locked="0"/>
    </xf>
    <xf numFmtId="0" fontId="5" fillId="11" borderId="93" xfId="0" applyFont="1" applyFill="1" applyBorder="1" applyAlignment="1" applyProtection="1">
      <alignment vertical="top" wrapText="1"/>
      <protection locked="0"/>
    </xf>
    <xf numFmtId="0" fontId="5" fillId="5" borderId="93" xfId="0" applyFont="1" applyFill="1" applyBorder="1" applyAlignment="1" applyProtection="1">
      <alignment vertical="top" wrapText="1"/>
      <protection locked="0"/>
    </xf>
    <xf numFmtId="0" fontId="53" fillId="13" borderId="147" xfId="1" applyFont="1" applyFill="1" applyBorder="1" applyAlignment="1" applyProtection="1">
      <alignment vertical="top" wrapText="1"/>
    </xf>
    <xf numFmtId="0" fontId="6" fillId="11" borderId="93" xfId="0" applyFont="1" applyFill="1" applyBorder="1" applyAlignment="1" applyProtection="1">
      <alignment vertical="top" wrapText="1"/>
      <protection locked="0"/>
    </xf>
    <xf numFmtId="0" fontId="6" fillId="11" borderId="119" xfId="0" applyFont="1" applyFill="1" applyBorder="1" applyAlignment="1">
      <alignment vertical="top" wrapText="1"/>
    </xf>
    <xf numFmtId="0" fontId="12" fillId="0" borderId="52" xfId="0" applyFont="1" applyBorder="1" applyAlignment="1">
      <alignment vertical="top" wrapText="1"/>
    </xf>
    <xf numFmtId="0" fontId="12" fillId="0" borderId="54" xfId="0" applyFont="1" applyBorder="1" applyAlignment="1">
      <alignment vertical="top" wrapText="1"/>
    </xf>
    <xf numFmtId="0" fontId="5" fillId="0" borderId="142" xfId="0" applyFont="1" applyBorder="1" applyAlignment="1">
      <alignment vertical="top" wrapText="1"/>
    </xf>
    <xf numFmtId="0" fontId="5" fillId="0" borderId="52" xfId="0" applyFont="1" applyFill="1" applyBorder="1" applyAlignment="1">
      <alignment vertical="top" wrapText="1"/>
    </xf>
    <xf numFmtId="0" fontId="5" fillId="0" borderId="50" xfId="0" applyFont="1" applyFill="1" applyBorder="1" applyAlignment="1">
      <alignment vertical="top" wrapText="1"/>
    </xf>
    <xf numFmtId="0" fontId="5" fillId="0" borderId="54" xfId="0" applyFont="1" applyFill="1" applyBorder="1" applyAlignment="1">
      <alignment vertical="top" wrapText="1"/>
    </xf>
    <xf numFmtId="0" fontId="4" fillId="0" borderId="13" xfId="0" applyFont="1" applyFill="1" applyBorder="1" applyAlignment="1" applyProtection="1">
      <alignment horizontal="center" vertical="top" wrapText="1"/>
    </xf>
    <xf numFmtId="0" fontId="5" fillId="4" borderId="93" xfId="0" applyNumberFormat="1" applyFont="1" applyFill="1" applyBorder="1" applyAlignment="1">
      <alignment vertical="top" wrapText="1"/>
    </xf>
    <xf numFmtId="0" fontId="4" fillId="0" borderId="147" xfId="0" applyFont="1" applyFill="1" applyBorder="1" applyAlignment="1" applyProtection="1">
      <alignment horizontal="center" vertical="top" wrapText="1"/>
    </xf>
    <xf numFmtId="0" fontId="20" fillId="0" borderId="113" xfId="0" quotePrefix="1" applyFont="1" applyBorder="1" applyAlignment="1">
      <alignment vertical="top" wrapText="1"/>
    </xf>
    <xf numFmtId="0" fontId="20" fillId="0" borderId="93" xfId="0" applyFont="1" applyBorder="1" applyAlignment="1">
      <alignment vertical="top"/>
    </xf>
    <xf numFmtId="3" fontId="83" fillId="3" borderId="93" xfId="0" applyNumberFormat="1" applyFont="1" applyFill="1" applyBorder="1" applyAlignment="1" applyProtection="1">
      <alignment horizontal="left" vertical="top" wrapText="1"/>
      <protection locked="0"/>
    </xf>
    <xf numFmtId="0" fontId="83" fillId="3" borderId="93" xfId="0" applyFont="1" applyFill="1" applyBorder="1" applyAlignment="1" applyProtection="1">
      <alignment horizontal="left" vertical="top" wrapText="1"/>
      <protection locked="0"/>
    </xf>
    <xf numFmtId="0" fontId="4" fillId="3" borderId="93" xfId="0" applyFont="1" applyFill="1" applyBorder="1" applyAlignment="1" applyProtection="1">
      <alignment horizontal="left" vertical="top" wrapText="1"/>
      <protection locked="0"/>
    </xf>
    <xf numFmtId="49" fontId="83" fillId="0" borderId="93" xfId="0" applyNumberFormat="1" applyFont="1" applyBorder="1" applyAlignment="1" applyProtection="1">
      <alignment horizontal="left" vertical="top" wrapText="1"/>
      <protection locked="0"/>
    </xf>
    <xf numFmtId="0" fontId="83" fillId="0" borderId="99" xfId="0" applyFont="1" applyFill="1" applyBorder="1" applyAlignment="1" applyProtection="1">
      <alignment vertical="top" wrapText="1"/>
      <protection locked="0"/>
    </xf>
    <xf numFmtId="0" fontId="5" fillId="0" borderId="93" xfId="0" applyFont="1" applyFill="1" applyBorder="1" applyAlignment="1" applyProtection="1">
      <alignment vertical="top" wrapText="1"/>
      <protection locked="0"/>
    </xf>
    <xf numFmtId="0" fontId="83" fillId="0" borderId="129" xfId="0" applyFont="1" applyBorder="1" applyAlignment="1" applyProtection="1">
      <alignment vertical="top" wrapText="1"/>
      <protection locked="0"/>
    </xf>
    <xf numFmtId="0" fontId="6" fillId="13" borderId="150" xfId="0" applyFont="1" applyFill="1" applyBorder="1" applyAlignment="1">
      <alignment horizontal="center" vertical="center" wrapText="1"/>
    </xf>
    <xf numFmtId="0" fontId="6" fillId="0" borderId="151" xfId="0" applyFont="1" applyBorder="1" applyAlignment="1">
      <alignment horizontal="center" vertical="center" wrapText="1"/>
    </xf>
    <xf numFmtId="0" fontId="3" fillId="0" borderId="151" xfId="0" applyFont="1" applyBorder="1" applyAlignment="1">
      <alignment horizontal="center" vertical="center" wrapText="1"/>
    </xf>
    <xf numFmtId="0" fontId="6" fillId="20" borderId="89" xfId="0" applyFont="1" applyFill="1" applyBorder="1" applyAlignment="1">
      <alignment horizontal="center" vertical="center" wrapText="1"/>
    </xf>
    <xf numFmtId="0" fontId="6" fillId="21" borderId="91" xfId="0" applyFont="1" applyFill="1" applyBorder="1" applyAlignment="1">
      <alignment horizontal="center" vertical="center" wrapText="1"/>
    </xf>
    <xf numFmtId="0" fontId="5" fillId="0" borderId="151" xfId="0" applyFont="1" applyBorder="1" applyAlignment="1">
      <alignment vertical="center" wrapText="1"/>
    </xf>
    <xf numFmtId="0" fontId="5" fillId="0" borderId="115" xfId="0" applyFont="1" applyBorder="1" applyAlignment="1">
      <alignment vertical="center" wrapText="1"/>
    </xf>
    <xf numFmtId="0" fontId="5" fillId="0" borderId="24" xfId="0" applyFont="1" applyBorder="1" applyAlignment="1">
      <alignment vertical="top" wrapText="1"/>
    </xf>
    <xf numFmtId="0" fontId="6" fillId="11" borderId="0" xfId="0" applyFont="1" applyFill="1" applyBorder="1" applyAlignment="1">
      <alignment vertical="top" wrapText="1"/>
    </xf>
    <xf numFmtId="0" fontId="35" fillId="7" borderId="97" xfId="0" applyFont="1" applyFill="1" applyBorder="1" applyAlignment="1">
      <alignment vertical="top" wrapText="1"/>
    </xf>
    <xf numFmtId="0" fontId="6" fillId="11" borderId="129" xfId="0" applyFont="1" applyFill="1" applyBorder="1" applyAlignment="1">
      <alignment vertical="top" wrapText="1"/>
    </xf>
    <xf numFmtId="0" fontId="5" fillId="0" borderId="152" xfId="0" applyFont="1" applyBorder="1" applyAlignment="1">
      <alignment vertical="top" wrapText="1"/>
    </xf>
    <xf numFmtId="0" fontId="3" fillId="0" borderId="152" xfId="0" applyFont="1" applyBorder="1" applyAlignment="1">
      <alignment vertical="top" wrapText="1"/>
    </xf>
    <xf numFmtId="0" fontId="3" fillId="0" borderId="153" xfId="0" applyFont="1" applyBorder="1" applyAlignment="1">
      <alignment vertical="top" wrapText="1"/>
    </xf>
    <xf numFmtId="0" fontId="3" fillId="0" borderId="154" xfId="0" applyFont="1" applyBorder="1" applyAlignment="1">
      <alignment vertical="top" wrapText="1"/>
    </xf>
    <xf numFmtId="0" fontId="6" fillId="11" borderId="141" xfId="0" applyFont="1" applyFill="1" applyBorder="1" applyAlignment="1">
      <alignment vertical="top" wrapText="1"/>
    </xf>
    <xf numFmtId="0" fontId="6" fillId="11" borderId="155" xfId="0" applyFont="1" applyFill="1" applyBorder="1" applyAlignment="1">
      <alignment vertical="top" wrapText="1"/>
    </xf>
    <xf numFmtId="0" fontId="6" fillId="11" borderId="155" xfId="0" applyFont="1" applyFill="1" applyBorder="1" applyAlignment="1">
      <alignment horizontal="left" vertical="top" wrapText="1"/>
    </xf>
    <xf numFmtId="0" fontId="6" fillId="11" borderId="116" xfId="0" applyFont="1" applyFill="1" applyBorder="1" applyAlignment="1">
      <alignment vertical="top" wrapText="1"/>
    </xf>
    <xf numFmtId="0" fontId="4" fillId="0" borderId="153" xfId="0" applyFont="1" applyBorder="1" applyAlignment="1">
      <alignment vertical="top" wrapText="1"/>
    </xf>
    <xf numFmtId="0" fontId="4" fillId="0" borderId="154" xfId="0" applyFont="1" applyBorder="1" applyAlignment="1">
      <alignment vertical="top" wrapText="1"/>
    </xf>
    <xf numFmtId="0" fontId="6" fillId="0" borderId="152" xfId="0" applyFont="1" applyBorder="1" applyAlignment="1">
      <alignment vertical="top" wrapText="1"/>
    </xf>
    <xf numFmtId="0" fontId="4" fillId="0" borderId="152" xfId="0" applyFont="1" applyBorder="1" applyAlignment="1">
      <alignment vertical="top" wrapText="1"/>
    </xf>
    <xf numFmtId="0" fontId="4" fillId="0" borderId="97" xfId="0" applyFont="1" applyFill="1" applyBorder="1" applyAlignment="1">
      <alignment vertical="top" wrapText="1"/>
    </xf>
    <xf numFmtId="0" fontId="4" fillId="0" borderId="131" xfId="0" applyFont="1" applyFill="1" applyBorder="1" applyAlignment="1" applyProtection="1">
      <alignment horizontal="left" vertical="top" wrapText="1"/>
    </xf>
    <xf numFmtId="0" fontId="83" fillId="0" borderId="0" xfId="0" applyFont="1" applyFill="1" applyBorder="1" applyAlignment="1">
      <alignment vertical="top" wrapText="1"/>
    </xf>
    <xf numFmtId="0" fontId="21" fillId="0" borderId="99" xfId="0" applyFont="1" applyBorder="1" applyAlignment="1">
      <alignment vertical="top" wrapText="1"/>
    </xf>
    <xf numFmtId="0" fontId="35" fillId="0" borderId="129" xfId="0" applyFont="1" applyBorder="1" applyAlignment="1">
      <alignment vertical="top" wrapText="1"/>
    </xf>
    <xf numFmtId="0" fontId="19" fillId="0" borderId="137" xfId="0" applyFont="1" applyFill="1" applyBorder="1" applyAlignment="1" applyProtection="1">
      <alignment vertical="top" wrapText="1"/>
    </xf>
    <xf numFmtId="0" fontId="19" fillId="0" borderId="143" xfId="0" applyFont="1" applyFill="1" applyBorder="1" applyAlignment="1" applyProtection="1">
      <alignment vertical="top" wrapText="1"/>
    </xf>
    <xf numFmtId="0" fontId="4" fillId="12" borderId="123" xfId="0" applyFont="1" applyFill="1" applyBorder="1" applyAlignment="1" applyProtection="1">
      <alignment horizontal="left" vertical="top" wrapText="1"/>
    </xf>
    <xf numFmtId="0" fontId="35" fillId="0" borderId="153" xfId="0" applyFont="1" applyBorder="1" applyAlignment="1">
      <alignment vertical="top" wrapText="1"/>
    </xf>
    <xf numFmtId="0" fontId="35" fillId="0" borderId="154" xfId="0" applyFont="1" applyBorder="1" applyAlignment="1">
      <alignment vertical="top" wrapText="1"/>
    </xf>
    <xf numFmtId="0" fontId="4" fillId="16" borderId="119" xfId="0" applyFont="1" applyFill="1" applyBorder="1" applyAlignment="1">
      <alignment vertical="top" wrapText="1"/>
    </xf>
    <xf numFmtId="0" fontId="4" fillId="9" borderId="129" xfId="0" applyFont="1" applyFill="1" applyBorder="1" applyAlignment="1">
      <alignment vertical="top" wrapText="1"/>
    </xf>
    <xf numFmtId="0" fontId="4" fillId="11" borderId="99" xfId="0" applyFont="1" applyFill="1" applyBorder="1" applyAlignment="1">
      <alignment vertical="top" wrapText="1"/>
    </xf>
    <xf numFmtId="0" fontId="19" fillId="0" borderId="99" xfId="0" applyFont="1" applyBorder="1" applyAlignment="1">
      <alignment vertical="top" wrapText="1"/>
    </xf>
    <xf numFmtId="0" fontId="81" fillId="13" borderId="24" xfId="1" applyFont="1" applyFill="1" applyBorder="1" applyAlignment="1" applyProtection="1">
      <alignment vertical="top" wrapText="1"/>
    </xf>
    <xf numFmtId="0" fontId="19" fillId="0" borderId="129" xfId="0" applyFont="1" applyBorder="1" applyAlignment="1">
      <alignment vertical="top" wrapText="1"/>
    </xf>
    <xf numFmtId="0" fontId="83" fillId="0" borderId="129" xfId="0" applyFont="1" applyFill="1" applyBorder="1" applyAlignment="1" applyProtection="1">
      <alignment vertical="top" wrapText="1"/>
      <protection locked="0"/>
    </xf>
    <xf numFmtId="0" fontId="35" fillId="0" borderId="152" xfId="0" applyFont="1" applyBorder="1" applyAlignment="1">
      <alignment vertical="top" wrapText="1"/>
    </xf>
    <xf numFmtId="0" fontId="81" fillId="13" borderId="147" xfId="1" applyFont="1" applyFill="1" applyBorder="1" applyAlignment="1" applyProtection="1">
      <alignment vertical="top" wrapText="1"/>
    </xf>
    <xf numFmtId="0" fontId="20" fillId="0" borderId="141" xfId="0" applyFont="1" applyFill="1" applyBorder="1" applyAlignment="1">
      <alignment vertical="top" wrapText="1"/>
    </xf>
    <xf numFmtId="0" fontId="4" fillId="0" borderId="97" xfId="0" applyFont="1" applyBorder="1" applyAlignment="1">
      <alignment vertical="top" wrapText="1"/>
    </xf>
    <xf numFmtId="0" fontId="19" fillId="0" borderId="155" xfId="0" applyFont="1" applyBorder="1" applyAlignment="1"/>
    <xf numFmtId="0" fontId="5" fillId="0" borderId="156" xfId="0" applyFont="1" applyFill="1" applyBorder="1" applyAlignment="1">
      <alignment vertical="top" wrapText="1"/>
    </xf>
    <xf numFmtId="0" fontId="5" fillId="0" borderId="157" xfId="0" applyFont="1" applyFill="1" applyBorder="1" applyAlignment="1">
      <alignment vertical="top" wrapText="1"/>
    </xf>
    <xf numFmtId="0" fontId="4" fillId="0" borderId="157" xfId="0" applyFont="1" applyFill="1" applyBorder="1" applyAlignment="1" applyProtection="1">
      <alignment horizontal="left" vertical="top" wrapText="1"/>
      <protection locked="0"/>
    </xf>
    <xf numFmtId="0" fontId="5" fillId="0" borderId="157" xfId="0" applyFont="1" applyFill="1" applyBorder="1" applyAlignment="1" applyProtection="1">
      <alignment vertical="top" wrapText="1"/>
      <protection locked="0"/>
    </xf>
    <xf numFmtId="0" fontId="5" fillId="0" borderId="157" xfId="0" applyFont="1" applyBorder="1" applyAlignment="1" applyProtection="1">
      <alignment vertical="top" wrapText="1"/>
      <protection locked="0"/>
    </xf>
    <xf numFmtId="0" fontId="6" fillId="11" borderId="158" xfId="0" applyFont="1" applyFill="1" applyBorder="1" applyAlignment="1">
      <alignment vertical="top" wrapText="1"/>
    </xf>
    <xf numFmtId="0" fontId="6" fillId="11" borderId="157" xfId="0" applyFont="1" applyFill="1" applyBorder="1" applyAlignment="1">
      <alignment vertical="top" wrapText="1"/>
    </xf>
    <xf numFmtId="0" fontId="3" fillId="11" borderId="157" xfId="0" applyFont="1" applyFill="1" applyBorder="1" applyAlignment="1">
      <alignment vertical="top" wrapText="1"/>
    </xf>
    <xf numFmtId="0" fontId="6" fillId="0" borderId="157" xfId="0" applyFont="1" applyBorder="1" applyAlignment="1">
      <alignment vertical="top" wrapText="1"/>
    </xf>
    <xf numFmtId="0" fontId="6" fillId="11" borderId="157" xfId="0" applyFont="1" applyFill="1" applyBorder="1" applyAlignment="1">
      <alignment horizontal="left" vertical="top" wrapText="1"/>
    </xf>
    <xf numFmtId="0" fontId="5" fillId="0" borderId="157" xfId="0" applyFont="1" applyBorder="1" applyAlignment="1">
      <alignment vertical="top" wrapText="1"/>
    </xf>
    <xf numFmtId="0" fontId="35" fillId="0" borderId="157" xfId="0" applyFont="1" applyBorder="1" applyAlignment="1">
      <alignment vertical="top" wrapText="1"/>
    </xf>
    <xf numFmtId="0" fontId="4" fillId="3" borderId="157" xfId="0" applyFont="1" applyFill="1" applyBorder="1" applyAlignment="1" applyProtection="1">
      <alignment horizontal="left" vertical="top" wrapText="1"/>
      <protection locked="0"/>
    </xf>
    <xf numFmtId="0" fontId="5" fillId="4" borderId="156" xfId="0" applyFont="1" applyFill="1" applyBorder="1" applyAlignment="1">
      <alignment vertical="top" wrapText="1"/>
    </xf>
    <xf numFmtId="0" fontId="5" fillId="0" borderId="157" xfId="0" applyFont="1" applyBorder="1" applyAlignment="1" applyProtection="1">
      <alignment horizontal="left" vertical="top" wrapText="1"/>
      <protection locked="0"/>
    </xf>
    <xf numFmtId="0" fontId="4" fillId="5" borderId="158" xfId="0" applyFont="1" applyFill="1" applyBorder="1" applyAlignment="1">
      <alignment vertical="top" wrapText="1"/>
    </xf>
    <xf numFmtId="0" fontId="4" fillId="5" borderId="157" xfId="0" applyFont="1" applyFill="1" applyBorder="1" applyAlignment="1">
      <alignment vertical="top" wrapText="1"/>
    </xf>
    <xf numFmtId="0" fontId="5" fillId="0" borderId="158" xfId="0" applyFont="1" applyBorder="1" applyAlignment="1">
      <alignment vertical="top" wrapText="1"/>
    </xf>
    <xf numFmtId="0" fontId="4" fillId="0" borderId="157" xfId="0" applyFont="1" applyBorder="1" applyAlignment="1">
      <alignment vertical="top" wrapText="1"/>
    </xf>
    <xf numFmtId="0" fontId="4" fillId="3" borderId="157" xfId="0" applyFont="1" applyFill="1" applyBorder="1" applyAlignment="1" applyProtection="1">
      <alignment horizontal="center" vertical="top" wrapText="1"/>
      <protection locked="0"/>
    </xf>
    <xf numFmtId="0" fontId="5" fillId="4" borderId="157" xfId="0" applyFont="1" applyFill="1" applyBorder="1" applyAlignment="1">
      <alignment vertical="top" wrapText="1"/>
    </xf>
    <xf numFmtId="0" fontId="83" fillId="0" borderId="157" xfId="0" applyFont="1" applyBorder="1" applyAlignment="1" applyProtection="1">
      <alignment horizontal="left" vertical="top" wrapText="1"/>
      <protection locked="0"/>
    </xf>
    <xf numFmtId="0" fontId="83" fillId="0" borderId="157" xfId="0" applyFont="1" applyFill="1" applyBorder="1" applyAlignment="1" applyProtection="1">
      <alignment vertical="top" wrapText="1"/>
      <protection locked="0"/>
    </xf>
    <xf numFmtId="0" fontId="83" fillId="0" borderId="157" xfId="0" applyFont="1" applyBorder="1" applyAlignment="1" applyProtection="1">
      <alignment vertical="top" wrapText="1"/>
      <protection locked="0"/>
    </xf>
    <xf numFmtId="0" fontId="35" fillId="0" borderId="97" xfId="0" applyFont="1" applyBorder="1" applyAlignment="1">
      <alignment vertical="top" wrapText="1"/>
    </xf>
    <xf numFmtId="0" fontId="105" fillId="11" borderId="157" xfId="0" applyFont="1" applyFill="1" applyBorder="1" applyAlignment="1">
      <alignment horizontal="left" vertical="top" wrapText="1"/>
    </xf>
    <xf numFmtId="0" fontId="105" fillId="11" borderId="157" xfId="0" applyFont="1" applyFill="1" applyBorder="1" applyAlignment="1">
      <alignment vertical="top" wrapText="1"/>
    </xf>
    <xf numFmtId="0" fontId="83" fillId="0" borderId="157" xfId="0" applyFont="1" applyFill="1" applyBorder="1" applyAlignment="1" applyProtection="1">
      <alignment horizontal="left" vertical="top" wrapText="1"/>
      <protection locked="0"/>
    </xf>
    <xf numFmtId="0" fontId="4" fillId="0" borderId="123" xfId="0" applyFont="1" applyFill="1" applyBorder="1" applyAlignment="1" applyProtection="1">
      <alignment horizontal="left" vertical="top" wrapText="1"/>
    </xf>
    <xf numFmtId="0" fontId="6" fillId="16" borderId="158" xfId="0" applyFont="1" applyFill="1" applyBorder="1" applyAlignment="1">
      <alignment vertical="top" wrapText="1"/>
    </xf>
    <xf numFmtId="0" fontId="5" fillId="16" borderId="157" xfId="0" applyFont="1" applyFill="1" applyBorder="1" applyAlignment="1">
      <alignment vertical="top" wrapText="1"/>
    </xf>
    <xf numFmtId="0" fontId="83" fillId="0" borderId="157" xfId="0" applyFont="1" applyFill="1" applyBorder="1" applyAlignment="1">
      <alignment vertical="top" wrapText="1"/>
    </xf>
    <xf numFmtId="0" fontId="3" fillId="0" borderId="157" xfId="0" applyFont="1" applyBorder="1" applyAlignment="1">
      <alignment vertical="top" wrapText="1"/>
    </xf>
    <xf numFmtId="0" fontId="5" fillId="11" borderId="157" xfId="0" applyFont="1" applyFill="1" applyBorder="1" applyAlignment="1" applyProtection="1">
      <alignment horizontal="left" vertical="top" wrapText="1"/>
      <protection locked="0"/>
    </xf>
    <xf numFmtId="0" fontId="5" fillId="11" borderId="157" xfId="0" applyFont="1" applyFill="1" applyBorder="1" applyAlignment="1" applyProtection="1">
      <alignment vertical="top" wrapText="1"/>
      <protection locked="0"/>
    </xf>
    <xf numFmtId="0" fontId="53" fillId="11" borderId="147" xfId="1" applyFont="1" applyFill="1" applyBorder="1" applyAlignment="1" applyProtection="1">
      <alignment vertical="top" wrapText="1"/>
    </xf>
    <xf numFmtId="0" fontId="5" fillId="5" borderId="157" xfId="0" applyFont="1" applyFill="1" applyBorder="1" applyAlignment="1">
      <alignment vertical="top" wrapText="1"/>
    </xf>
    <xf numFmtId="0" fontId="12" fillId="0" borderId="157" xfId="0" applyFont="1" applyBorder="1" applyAlignment="1">
      <alignment vertical="top" wrapText="1"/>
    </xf>
    <xf numFmtId="0" fontId="20" fillId="0" borderId="156" xfId="0" applyFont="1" applyBorder="1" applyAlignment="1">
      <alignment vertical="top" wrapText="1"/>
    </xf>
    <xf numFmtId="0" fontId="5" fillId="0" borderId="159" xfId="0" applyFont="1" applyFill="1" applyBorder="1" applyAlignment="1">
      <alignment vertical="top" wrapText="1"/>
    </xf>
    <xf numFmtId="0" fontId="4" fillId="0" borderId="131" xfId="0" applyFont="1" applyFill="1" applyBorder="1" applyAlignment="1" applyProtection="1">
      <alignment horizontal="left" vertical="top" wrapText="1"/>
      <protection locked="0"/>
    </xf>
    <xf numFmtId="0" fontId="5" fillId="4" borderId="156" xfId="0" applyFont="1" applyFill="1" applyBorder="1" applyAlignment="1" applyProtection="1">
      <alignment vertical="top" wrapText="1"/>
    </xf>
    <xf numFmtId="0" fontId="5" fillId="5" borderId="158" xfId="0" applyFont="1" applyFill="1" applyBorder="1" applyAlignment="1">
      <alignment vertical="top" wrapText="1"/>
    </xf>
    <xf numFmtId="0" fontId="4" fillId="5" borderId="157" xfId="0" applyFont="1" applyFill="1" applyBorder="1" applyAlignment="1" applyProtection="1">
      <alignment horizontal="left" vertical="top" wrapText="1"/>
      <protection locked="0"/>
    </xf>
    <xf numFmtId="0" fontId="5" fillId="5" borderId="157" xfId="0" applyFont="1" applyFill="1" applyBorder="1" applyAlignment="1" applyProtection="1">
      <alignment vertical="top" wrapText="1"/>
      <protection locked="0"/>
    </xf>
    <xf numFmtId="0" fontId="83" fillId="0" borderId="116" xfId="0" applyFont="1" applyFill="1" applyBorder="1" applyAlignment="1" applyProtection="1">
      <alignment vertical="top" wrapText="1"/>
      <protection locked="0"/>
    </xf>
    <xf numFmtId="0" fontId="0" fillId="0" borderId="153" xfId="0" applyBorder="1" applyAlignment="1">
      <alignment vertical="top" wrapText="1"/>
    </xf>
    <xf numFmtId="0" fontId="0" fillId="0" borderId="154" xfId="0" applyBorder="1" applyAlignment="1">
      <alignment vertical="top" wrapText="1"/>
    </xf>
    <xf numFmtId="0" fontId="5" fillId="5" borderId="158" xfId="0" applyFont="1" applyFill="1" applyBorder="1" applyAlignment="1">
      <alignment horizontal="left" vertical="top" wrapText="1"/>
    </xf>
    <xf numFmtId="0" fontId="5" fillId="5" borderId="156" xfId="0" applyFont="1" applyFill="1" applyBorder="1" applyAlignment="1" applyProtection="1">
      <alignment vertical="top" wrapText="1"/>
      <protection locked="0"/>
    </xf>
    <xf numFmtId="0" fontId="74" fillId="4" borderId="157" xfId="0" applyFont="1" applyFill="1" applyBorder="1" applyAlignment="1">
      <alignment vertical="top" wrapText="1"/>
    </xf>
    <xf numFmtId="0" fontId="5" fillId="0" borderId="158" xfId="0" applyFont="1" applyFill="1" applyBorder="1" applyAlignment="1">
      <alignment vertical="top" wrapText="1"/>
    </xf>
    <xf numFmtId="0" fontId="4" fillId="0" borderId="157" xfId="0" applyFont="1" applyFill="1" applyBorder="1" applyAlignment="1">
      <alignment vertical="top" wrapText="1"/>
    </xf>
    <xf numFmtId="0" fontId="17" fillId="0" borderId="157" xfId="0" applyFont="1" applyBorder="1" applyAlignment="1">
      <alignment vertical="top" wrapText="1"/>
    </xf>
    <xf numFmtId="0" fontId="5" fillId="3" borderId="157" xfId="0" applyFont="1" applyFill="1" applyBorder="1" applyAlignment="1" applyProtection="1">
      <alignment vertical="top" wrapText="1"/>
    </xf>
    <xf numFmtId="0" fontId="6" fillId="11" borderId="157" xfId="0" applyFont="1" applyFill="1" applyBorder="1" applyAlignment="1" applyProtection="1">
      <alignment vertical="top" wrapText="1"/>
      <protection locked="0"/>
    </xf>
    <xf numFmtId="0" fontId="5" fillId="11" borderId="157" xfId="0" applyFont="1" applyFill="1" applyBorder="1" applyAlignment="1">
      <alignment vertical="top" wrapText="1"/>
    </xf>
    <xf numFmtId="0" fontId="83" fillId="11" borderId="157" xfId="0" applyFont="1" applyFill="1" applyBorder="1" applyAlignment="1">
      <alignment horizontal="left" vertical="top" wrapText="1"/>
    </xf>
    <xf numFmtId="0" fontId="105" fillId="11" borderId="157" xfId="0" applyFont="1" applyFill="1" applyBorder="1" applyAlignment="1" applyProtection="1">
      <alignment horizontal="left" vertical="top" wrapText="1"/>
      <protection locked="0"/>
    </xf>
    <xf numFmtId="0" fontId="105" fillId="11" borderId="157" xfId="0" applyFont="1" applyFill="1" applyBorder="1" applyAlignment="1" applyProtection="1">
      <alignment vertical="top" wrapText="1"/>
      <protection locked="0"/>
    </xf>
    <xf numFmtId="0" fontId="4" fillId="11" borderId="157" xfId="0" applyFont="1" applyFill="1" applyBorder="1" applyAlignment="1">
      <alignment vertical="top" wrapText="1"/>
    </xf>
    <xf numFmtId="0" fontId="83" fillId="11" borderId="157" xfId="0" applyFont="1" applyFill="1" applyBorder="1" applyAlignment="1">
      <alignment vertical="top" wrapText="1"/>
    </xf>
    <xf numFmtId="0" fontId="20" fillId="0" borderId="157" xfId="0" applyFont="1" applyBorder="1" applyAlignment="1">
      <alignment vertical="top"/>
    </xf>
    <xf numFmtId="0" fontId="5" fillId="9" borderId="157" xfId="0" applyFont="1" applyFill="1" applyBorder="1" applyAlignment="1">
      <alignment vertical="top" wrapText="1"/>
    </xf>
    <xf numFmtId="0" fontId="6" fillId="0" borderId="158" xfId="0" applyFont="1" applyBorder="1" applyAlignment="1">
      <alignment vertical="top" wrapText="1"/>
    </xf>
    <xf numFmtId="0" fontId="6" fillId="4" borderId="157" xfId="0" applyFont="1" applyFill="1" applyBorder="1" applyAlignment="1">
      <alignment vertical="top" wrapText="1"/>
    </xf>
    <xf numFmtId="0" fontId="105" fillId="0" borderId="157" xfId="0" applyFont="1" applyBorder="1" applyAlignment="1">
      <alignment vertical="top" wrapText="1"/>
    </xf>
    <xf numFmtId="0" fontId="105" fillId="0" borderId="157" xfId="0" applyFont="1" applyFill="1" applyBorder="1" applyAlignment="1">
      <alignment vertical="top" wrapText="1"/>
    </xf>
    <xf numFmtId="0" fontId="6" fillId="0" borderId="157" xfId="0" applyFont="1" applyFill="1" applyBorder="1" applyAlignment="1">
      <alignment vertical="top" wrapText="1"/>
    </xf>
    <xf numFmtId="0" fontId="17" fillId="0" borderId="152" xfId="0" applyFont="1" applyBorder="1" applyAlignment="1">
      <alignment vertical="top" wrapText="1"/>
    </xf>
    <xf numFmtId="0" fontId="5" fillId="0" borderId="157" xfId="0" applyNumberFormat="1" applyFont="1" applyBorder="1" applyAlignment="1" applyProtection="1">
      <alignment horizontal="left" vertical="top" wrapText="1"/>
      <protection locked="0"/>
    </xf>
    <xf numFmtId="0" fontId="5" fillId="4" borderId="115" xfId="0" applyFont="1" applyFill="1" applyBorder="1" applyAlignment="1">
      <alignment vertical="top" wrapText="1"/>
    </xf>
    <xf numFmtId="0" fontId="5" fillId="0" borderId="119" xfId="0" applyFont="1" applyBorder="1" applyAlignment="1">
      <alignment vertical="top" wrapText="1"/>
    </xf>
    <xf numFmtId="0" fontId="5" fillId="5" borderId="119" xfId="0" applyFont="1" applyFill="1" applyBorder="1" applyAlignment="1">
      <alignment vertical="top" wrapText="1"/>
    </xf>
    <xf numFmtId="0" fontId="5" fillId="5" borderId="97" xfId="0" applyFont="1" applyFill="1" applyBorder="1" applyAlignment="1">
      <alignment vertical="top" wrapText="1"/>
    </xf>
    <xf numFmtId="0" fontId="5" fillId="5" borderId="97" xfId="0" applyFont="1" applyFill="1" applyBorder="1" applyAlignment="1">
      <alignment horizontal="left" vertical="top" wrapText="1"/>
    </xf>
    <xf numFmtId="0" fontId="5" fillId="5" borderId="98" xfId="0" applyFont="1" applyFill="1" applyBorder="1" applyAlignment="1">
      <alignment vertical="top" wrapText="1"/>
    </xf>
    <xf numFmtId="0" fontId="4" fillId="0" borderId="99" xfId="0" applyFont="1" applyBorder="1" applyAlignment="1">
      <alignment vertical="top" wrapText="1"/>
    </xf>
    <xf numFmtId="0" fontId="6" fillId="0" borderId="99" xfId="0" applyFont="1" applyBorder="1" applyAlignment="1">
      <alignment vertical="top" wrapText="1"/>
    </xf>
    <xf numFmtId="0" fontId="3" fillId="0" borderId="99" xfId="0" applyFont="1" applyBorder="1" applyAlignment="1">
      <alignment vertical="top" wrapText="1"/>
    </xf>
    <xf numFmtId="0" fontId="5" fillId="4" borderId="99" xfId="0" applyFont="1" applyFill="1" applyBorder="1" applyAlignment="1">
      <alignment vertical="top" wrapText="1"/>
    </xf>
    <xf numFmtId="0" fontId="5" fillId="0" borderId="99" xfId="0" applyFont="1" applyBorder="1" applyAlignment="1" applyProtection="1">
      <alignment horizontal="left" vertical="top" wrapText="1"/>
      <protection locked="0"/>
    </xf>
    <xf numFmtId="0" fontId="5" fillId="0" borderId="99" xfId="0" applyFont="1" applyFill="1" applyBorder="1" applyAlignment="1" applyProtection="1">
      <alignment vertical="top" wrapText="1"/>
      <protection locked="0"/>
    </xf>
    <xf numFmtId="0" fontId="5" fillId="0" borderId="99" xfId="0" applyFont="1" applyBorder="1" applyAlignment="1" applyProtection="1">
      <alignment vertical="top" wrapText="1"/>
      <protection locked="0"/>
    </xf>
    <xf numFmtId="0" fontId="4" fillId="0" borderId="133" xfId="0" applyFont="1" applyBorder="1" applyAlignment="1">
      <alignment vertical="top" wrapText="1"/>
    </xf>
    <xf numFmtId="0" fontId="4" fillId="0" borderId="136" xfId="0" applyFont="1" applyBorder="1" applyAlignment="1">
      <alignment vertical="top" wrapText="1"/>
    </xf>
    <xf numFmtId="0" fontId="4" fillId="0" borderId="142" xfId="0" applyFont="1" applyBorder="1" applyAlignment="1">
      <alignment vertical="top" wrapText="1"/>
    </xf>
    <xf numFmtId="0" fontId="5" fillId="14" borderId="158" xfId="0" applyFont="1" applyFill="1" applyBorder="1" applyAlignment="1">
      <alignment vertical="top" wrapText="1"/>
    </xf>
    <xf numFmtId="0" fontId="3" fillId="0" borderId="157" xfId="0" applyFont="1" applyFill="1" applyBorder="1" applyAlignment="1">
      <alignment vertical="top" wrapText="1"/>
    </xf>
    <xf numFmtId="0" fontId="83" fillId="4" borderId="157" xfId="0" applyFont="1" applyFill="1" applyBorder="1" applyAlignment="1">
      <alignment vertical="top" wrapText="1"/>
    </xf>
    <xf numFmtId="0" fontId="83" fillId="0" borderId="157" xfId="0" applyFont="1" applyBorder="1" applyAlignment="1">
      <alignment vertical="top" wrapText="1"/>
    </xf>
    <xf numFmtId="0" fontId="6" fillId="11" borderId="129" xfId="0" applyFont="1" applyFill="1" applyBorder="1" applyAlignment="1" applyProtection="1">
      <alignment vertical="top" wrapText="1"/>
      <protection locked="0"/>
    </xf>
    <xf numFmtId="0" fontId="5" fillId="11" borderId="157" xfId="0" applyFont="1" applyFill="1" applyBorder="1" applyAlignment="1">
      <alignment horizontal="left" vertical="top" wrapText="1"/>
    </xf>
    <xf numFmtId="0" fontId="4" fillId="0" borderId="157" xfId="0" applyFont="1" applyFill="1" applyBorder="1" applyAlignment="1" applyProtection="1">
      <alignment horizontal="left" vertical="top" wrapText="1"/>
    </xf>
    <xf numFmtId="0" fontId="83" fillId="3" borderId="157" xfId="0" applyFont="1" applyFill="1" applyBorder="1" applyAlignment="1" applyProtection="1">
      <alignment horizontal="left" vertical="top" wrapText="1"/>
      <protection locked="0"/>
    </xf>
    <xf numFmtId="0" fontId="9" fillId="3" borderId="157" xfId="0" applyFont="1" applyFill="1" applyBorder="1" applyAlignment="1" applyProtection="1">
      <alignment vertical="top" wrapText="1"/>
      <protection locked="0"/>
    </xf>
    <xf numFmtId="0" fontId="5" fillId="0" borderId="159" xfId="0" applyFont="1" applyBorder="1" applyAlignment="1">
      <alignment vertical="top" wrapText="1"/>
    </xf>
    <xf numFmtId="0" fontId="9" fillId="3" borderId="99" xfId="0" applyFont="1" applyFill="1" applyBorder="1" applyAlignment="1" applyProtection="1">
      <alignment vertical="top" wrapText="1"/>
      <protection locked="0"/>
    </xf>
    <xf numFmtId="0" fontId="5" fillId="3" borderId="157" xfId="0" applyFont="1" applyFill="1" applyBorder="1" applyAlignment="1" applyProtection="1">
      <alignment vertical="top" wrapText="1"/>
      <protection locked="0"/>
    </xf>
    <xf numFmtId="0" fontId="4" fillId="0" borderId="134" xfId="0" applyFont="1" applyFill="1" applyBorder="1" applyAlignment="1" applyProtection="1">
      <alignment horizontal="left" vertical="top" wrapText="1"/>
    </xf>
    <xf numFmtId="0" fontId="5" fillId="4" borderId="157" xfId="0" applyNumberFormat="1" applyFont="1" applyFill="1" applyBorder="1" applyAlignment="1">
      <alignment vertical="top" wrapText="1"/>
    </xf>
    <xf numFmtId="0" fontId="4" fillId="0" borderId="143" xfId="0" applyFont="1" applyFill="1" applyBorder="1" applyAlignment="1" applyProtection="1">
      <alignment horizontal="left" vertical="top" wrapText="1"/>
    </xf>
    <xf numFmtId="0" fontId="20" fillId="0" borderId="156" xfId="0" quotePrefix="1" applyFont="1" applyBorder="1" applyAlignment="1">
      <alignment vertical="top" wrapText="1"/>
    </xf>
    <xf numFmtId="0" fontId="5" fillId="11" borderId="129" xfId="0" applyFont="1" applyFill="1" applyBorder="1" applyAlignment="1">
      <alignment vertical="top" wrapText="1"/>
    </xf>
    <xf numFmtId="0" fontId="25" fillId="3" borderId="157" xfId="0" applyFont="1" applyFill="1" applyBorder="1" applyAlignment="1" applyProtection="1">
      <alignment vertical="center"/>
      <protection locked="0"/>
    </xf>
    <xf numFmtId="0" fontId="3" fillId="2" borderId="158" xfId="0" applyFont="1" applyFill="1" applyBorder="1" applyAlignment="1">
      <alignment vertical="top" wrapText="1"/>
    </xf>
    <xf numFmtId="0" fontId="3" fillId="2" borderId="157" xfId="0" applyFont="1" applyFill="1" applyBorder="1" applyAlignment="1">
      <alignment vertical="top" wrapText="1"/>
    </xf>
    <xf numFmtId="49" fontId="3" fillId="3" borderId="157" xfId="0" applyNumberFormat="1" applyFont="1" applyFill="1" applyBorder="1" applyAlignment="1">
      <alignment vertical="top" wrapText="1"/>
    </xf>
    <xf numFmtId="0" fontId="3" fillId="17" borderId="157" xfId="0" applyFont="1" applyFill="1" applyBorder="1" applyAlignment="1">
      <alignment vertical="top" wrapText="1"/>
    </xf>
    <xf numFmtId="0" fontId="3" fillId="3" borderId="157" xfId="0" applyFont="1" applyFill="1" applyBorder="1" applyAlignment="1">
      <alignment vertical="top" wrapText="1"/>
    </xf>
    <xf numFmtId="0" fontId="4" fillId="7" borderId="157" xfId="0" applyFont="1" applyFill="1" applyBorder="1" applyAlignment="1">
      <alignment vertical="top" wrapText="1"/>
    </xf>
    <xf numFmtId="0" fontId="5" fillId="7" borderId="157" xfId="0" applyFont="1" applyFill="1" applyBorder="1" applyAlignment="1">
      <alignment vertical="top" wrapText="1"/>
    </xf>
    <xf numFmtId="49" fontId="35" fillId="7" borderId="157" xfId="0" applyNumberFormat="1" applyFont="1" applyFill="1" applyBorder="1" applyAlignment="1">
      <alignment vertical="top" wrapText="1"/>
    </xf>
    <xf numFmtId="14" fontId="4" fillId="0" borderId="157" xfId="0" applyNumberFormat="1" applyFont="1" applyFill="1" applyBorder="1" applyAlignment="1" applyProtection="1">
      <alignment horizontal="left" vertical="top" wrapText="1"/>
      <protection locked="0"/>
    </xf>
    <xf numFmtId="0" fontId="6" fillId="11" borderId="156" xfId="0" applyFont="1" applyFill="1" applyBorder="1" applyAlignment="1">
      <alignment vertical="top" wrapText="1"/>
    </xf>
    <xf numFmtId="0" fontId="3" fillId="11" borderId="158" xfId="0" applyFont="1" applyFill="1" applyBorder="1" applyAlignment="1">
      <alignment vertical="top" wrapText="1"/>
    </xf>
    <xf numFmtId="0" fontId="6" fillId="0" borderId="156" xfId="0" applyFont="1" applyBorder="1" applyAlignment="1">
      <alignment vertical="top" wrapText="1"/>
    </xf>
    <xf numFmtId="0" fontId="12" fillId="4" borderId="157" xfId="0" applyFont="1" applyFill="1" applyBorder="1" applyAlignment="1">
      <alignment vertical="top" wrapText="1"/>
    </xf>
    <xf numFmtId="0" fontId="4" fillId="0" borderId="157" xfId="0" applyFont="1" applyFill="1" applyBorder="1" applyAlignment="1" applyProtection="1">
      <alignment vertical="top" wrapText="1"/>
      <protection locked="0"/>
    </xf>
    <xf numFmtId="0" fontId="6" fillId="0" borderId="157" xfId="0" applyFont="1" applyFill="1" applyBorder="1" applyAlignment="1" applyProtection="1">
      <alignment vertical="top" wrapText="1"/>
      <protection locked="0"/>
    </xf>
    <xf numFmtId="0" fontId="71" fillId="0" borderId="157" xfId="0" applyFont="1" applyBorder="1" applyAlignment="1" applyProtection="1">
      <alignment vertical="top" wrapText="1"/>
      <protection locked="0"/>
    </xf>
    <xf numFmtId="0" fontId="4" fillId="0" borderId="157" xfId="0" applyFont="1" applyBorder="1" applyAlignment="1" applyProtection="1">
      <alignment horizontal="left" vertical="top" wrapText="1"/>
      <protection locked="0"/>
    </xf>
    <xf numFmtId="0" fontId="9" fillId="0" borderId="157" xfId="0" applyFont="1" applyBorder="1" applyAlignment="1" applyProtection="1">
      <alignment vertical="top" wrapText="1"/>
      <protection locked="0"/>
    </xf>
    <xf numFmtId="0" fontId="5" fillId="4" borderId="157" xfId="0" applyFont="1" applyFill="1" applyBorder="1" applyAlignment="1">
      <alignment horizontal="left" vertical="top" wrapText="1"/>
    </xf>
    <xf numFmtId="0" fontId="19" fillId="11" borderId="157" xfId="0" applyFont="1" applyFill="1" applyBorder="1" applyAlignment="1">
      <alignment vertical="top" wrapText="1"/>
    </xf>
    <xf numFmtId="0" fontId="19" fillId="0" borderId="157" xfId="0" applyFont="1" applyBorder="1" applyAlignment="1">
      <alignment vertical="top" wrapText="1"/>
    </xf>
    <xf numFmtId="0" fontId="19" fillId="11" borderId="157" xfId="0" applyFont="1" applyFill="1" applyBorder="1" applyAlignment="1">
      <alignment horizontal="left" vertical="top" wrapText="1"/>
    </xf>
    <xf numFmtId="0" fontId="5" fillId="0" borderId="157" xfId="0" applyFont="1" applyFill="1" applyBorder="1" applyAlignment="1" applyProtection="1">
      <alignment horizontal="left" vertical="top" wrapText="1"/>
      <protection locked="0"/>
    </xf>
    <xf numFmtId="0" fontId="21" fillId="11" borderId="157" xfId="0" applyFont="1" applyFill="1" applyBorder="1" applyAlignment="1">
      <alignment vertical="top" wrapText="1"/>
    </xf>
    <xf numFmtId="0" fontId="21" fillId="11" borderId="158" xfId="0" applyFont="1" applyFill="1" applyBorder="1" applyAlignment="1">
      <alignment vertical="top" wrapText="1"/>
    </xf>
    <xf numFmtId="0" fontId="21" fillId="0" borderId="157" xfId="0" applyFont="1" applyBorder="1" applyAlignment="1">
      <alignment vertical="top" wrapText="1"/>
    </xf>
    <xf numFmtId="0" fontId="21" fillId="11" borderId="157" xfId="0" applyFont="1" applyFill="1" applyBorder="1" applyAlignment="1">
      <alignment horizontal="left" vertical="top" wrapText="1"/>
    </xf>
    <xf numFmtId="0" fontId="19" fillId="0" borderId="157" xfId="0" applyFont="1" applyBorder="1" applyAlignment="1" applyProtection="1">
      <alignment vertical="top" wrapText="1"/>
      <protection locked="0"/>
    </xf>
    <xf numFmtId="49" fontId="4" fillId="0" borderId="157" xfId="0" applyNumberFormat="1" applyFont="1" applyFill="1" applyBorder="1" applyAlignment="1" applyProtection="1">
      <alignment vertical="top" wrapText="1"/>
      <protection locked="0"/>
    </xf>
    <xf numFmtId="0" fontId="19" fillId="0" borderId="156" xfId="0" applyFont="1" applyBorder="1" applyAlignment="1">
      <alignment vertical="top" wrapText="1"/>
    </xf>
    <xf numFmtId="0" fontId="19" fillId="0" borderId="157" xfId="0" applyFont="1" applyFill="1" applyBorder="1" applyAlignment="1" applyProtection="1">
      <alignment vertical="top" wrapText="1"/>
      <protection locked="0"/>
    </xf>
    <xf numFmtId="0" fontId="19" fillId="3" borderId="157" xfId="0" applyFont="1" applyFill="1" applyBorder="1" applyAlignment="1" applyProtection="1">
      <alignment vertical="top" wrapText="1"/>
      <protection locked="0"/>
    </xf>
    <xf numFmtId="0" fontId="19" fillId="0" borderId="157" xfId="0" applyFont="1" applyBorder="1" applyAlignment="1">
      <alignment horizontal="left" vertical="top" wrapText="1"/>
    </xf>
    <xf numFmtId="0" fontId="6" fillId="11" borderId="158" xfId="0" applyFont="1" applyFill="1" applyBorder="1" applyAlignment="1">
      <alignment vertical="center" wrapText="1"/>
    </xf>
    <xf numFmtId="0" fontId="5" fillId="0" borderId="157" xfId="0" applyFont="1" applyBorder="1" applyAlignment="1">
      <alignment vertical="center" wrapText="1"/>
    </xf>
    <xf numFmtId="0" fontId="4" fillId="0" borderId="157" xfId="0" applyFont="1" applyBorder="1" applyAlignment="1">
      <alignment vertical="center" wrapText="1"/>
    </xf>
    <xf numFmtId="0" fontId="5" fillId="11" borderId="157" xfId="0" applyFont="1" applyFill="1" applyBorder="1" applyAlignment="1" applyProtection="1">
      <alignment vertical="center" wrapText="1"/>
      <protection locked="0"/>
    </xf>
    <xf numFmtId="0" fontId="5" fillId="11" borderId="157" xfId="0" applyFont="1" applyFill="1" applyBorder="1" applyAlignment="1">
      <alignment vertical="center" wrapText="1"/>
    </xf>
    <xf numFmtId="0" fontId="5" fillId="11" borderId="157" xfId="0" applyFont="1" applyFill="1" applyBorder="1" applyAlignment="1">
      <alignment horizontal="left" vertical="center" wrapText="1"/>
    </xf>
    <xf numFmtId="0" fontId="5" fillId="0" borderId="157" xfId="0" applyFont="1" applyFill="1" applyBorder="1" applyAlignment="1">
      <alignment vertical="center" wrapText="1"/>
    </xf>
    <xf numFmtId="0" fontId="4" fillId="16" borderId="158" xfId="0" applyFont="1" applyFill="1" applyBorder="1" applyAlignment="1">
      <alignment vertical="top" wrapText="1"/>
    </xf>
    <xf numFmtId="0" fontId="106" fillId="0" borderId="157" xfId="0" applyFont="1" applyFill="1" applyBorder="1" applyAlignment="1" applyProtection="1">
      <alignment horizontal="left" vertical="top" wrapText="1"/>
      <protection locked="0"/>
    </xf>
    <xf numFmtId="0" fontId="105" fillId="0" borderId="157" xfId="0" applyFont="1" applyFill="1" applyBorder="1" applyAlignment="1" applyProtection="1">
      <alignment vertical="top" wrapText="1"/>
      <protection locked="0"/>
    </xf>
    <xf numFmtId="0" fontId="4" fillId="4" borderId="157" xfId="0" applyFont="1" applyFill="1" applyBorder="1" applyAlignment="1">
      <alignment vertical="top" wrapText="1"/>
    </xf>
    <xf numFmtId="0" fontId="0" fillId="0" borderId="157" xfId="0" applyBorder="1"/>
    <xf numFmtId="0" fontId="4" fillId="5" borderId="157" xfId="0" applyFont="1" applyFill="1" applyBorder="1" applyAlignment="1">
      <alignment horizontal="left" vertical="top" wrapText="1"/>
    </xf>
    <xf numFmtId="0" fontId="81" fillId="13" borderId="157" xfId="1" applyFont="1" applyFill="1" applyBorder="1" applyAlignment="1" applyProtection="1">
      <alignment vertical="top" wrapText="1"/>
      <protection locked="0"/>
    </xf>
    <xf numFmtId="0" fontId="4" fillId="2" borderId="157" xfId="0" applyFont="1" applyFill="1" applyBorder="1" applyAlignment="1">
      <alignment vertical="top" wrapText="1"/>
    </xf>
    <xf numFmtId="0" fontId="7" fillId="2" borderId="158" xfId="1" applyFill="1" applyBorder="1" applyAlignment="1" applyProtection="1">
      <alignment horizontal="left" vertical="top" wrapText="1"/>
    </xf>
    <xf numFmtId="0" fontId="7" fillId="2" borderId="156" xfId="1" applyFill="1" applyBorder="1" applyAlignment="1" applyProtection="1">
      <alignment vertical="top" wrapText="1"/>
    </xf>
    <xf numFmtId="0" fontId="19" fillId="0" borderId="157" xfId="0" applyFont="1" applyFill="1" applyBorder="1" applyAlignment="1">
      <alignment vertical="top" wrapText="1"/>
    </xf>
    <xf numFmtId="0" fontId="4" fillId="4" borderId="156" xfId="0" applyFont="1" applyFill="1" applyBorder="1" applyAlignment="1">
      <alignment vertical="top" wrapText="1"/>
    </xf>
    <xf numFmtId="0" fontId="13" fillId="0" borderId="157" xfId="0" applyFont="1" applyFill="1" applyBorder="1" applyAlignment="1" applyProtection="1">
      <alignment vertical="top" wrapText="1"/>
      <protection locked="0"/>
    </xf>
    <xf numFmtId="0" fontId="6" fillId="0" borderId="157" xfId="0" applyFont="1" applyBorder="1" applyAlignment="1" applyProtection="1">
      <alignment vertical="top" wrapText="1"/>
      <protection locked="0"/>
    </xf>
    <xf numFmtId="0" fontId="5" fillId="0" borderId="156" xfId="0" applyFont="1" applyBorder="1" applyAlignment="1">
      <alignment vertical="top" wrapText="1"/>
    </xf>
    <xf numFmtId="0" fontId="4" fillId="0" borderId="157" xfId="0" applyFont="1" applyBorder="1" applyAlignment="1" applyProtection="1">
      <alignment vertical="top" wrapText="1"/>
      <protection locked="0"/>
    </xf>
    <xf numFmtId="0" fontId="19" fillId="0" borderId="159" xfId="0" applyFont="1" applyBorder="1" applyAlignment="1">
      <alignment wrapText="1"/>
    </xf>
    <xf numFmtId="0" fontId="19" fillId="0" borderId="159" xfId="0" applyFont="1" applyFill="1" applyBorder="1" applyAlignment="1">
      <alignment vertical="top" wrapText="1"/>
    </xf>
    <xf numFmtId="0" fontId="19" fillId="0" borderId="158" xfId="0" applyFont="1" applyFill="1" applyBorder="1" applyAlignment="1">
      <alignment vertical="top" wrapText="1"/>
    </xf>
    <xf numFmtId="0" fontId="9" fillId="0" borderId="157" xfId="0" applyFont="1" applyBorder="1" applyAlignment="1" applyProtection="1">
      <alignment horizontal="left" vertical="top" wrapText="1"/>
      <protection locked="0"/>
    </xf>
    <xf numFmtId="0" fontId="12" fillId="0" borderId="157" xfId="0" applyFont="1" applyBorder="1" applyAlignment="1">
      <alignment horizontal="left" vertical="top" wrapText="1"/>
    </xf>
    <xf numFmtId="0" fontId="12" fillId="0" borderId="157" xfId="0" applyFont="1" applyFill="1" applyBorder="1" applyAlignment="1">
      <alignment vertical="top" wrapText="1"/>
    </xf>
    <xf numFmtId="0" fontId="6" fillId="0" borderId="159" xfId="0" applyFont="1" applyBorder="1" applyAlignment="1">
      <alignment vertical="top" wrapText="1"/>
    </xf>
    <xf numFmtId="0" fontId="72" fillId="19" borderId="120" xfId="0" applyFont="1" applyFill="1" applyBorder="1" applyAlignment="1">
      <alignment horizontal="center" vertical="center" wrapText="1"/>
    </xf>
    <xf numFmtId="0" fontId="32" fillId="8" borderId="97" xfId="0" applyFont="1" applyFill="1" applyBorder="1" applyAlignment="1">
      <alignment horizontal="left" vertical="center"/>
    </xf>
    <xf numFmtId="0" fontId="5" fillId="0" borderId="129" xfId="0" applyFont="1" applyFill="1" applyBorder="1" applyAlignment="1">
      <alignment vertical="center" wrapText="1"/>
    </xf>
    <xf numFmtId="0" fontId="70" fillId="0" borderId="5" xfId="0" applyFont="1" applyBorder="1" applyAlignment="1">
      <alignment vertical="center" wrapText="1"/>
    </xf>
    <xf numFmtId="0" fontId="70" fillId="0" borderId="5" xfId="0" applyFont="1" applyFill="1" applyBorder="1" applyAlignment="1" applyProtection="1">
      <alignment horizontal="left" vertical="top" wrapText="1"/>
    </xf>
    <xf numFmtId="0" fontId="70" fillId="0" borderId="5" xfId="0" applyFont="1" applyFill="1" applyBorder="1" applyAlignment="1">
      <alignment vertical="top" wrapText="1"/>
    </xf>
    <xf numFmtId="0" fontId="70" fillId="4" borderId="5" xfId="0" applyFont="1" applyFill="1" applyBorder="1" applyAlignment="1">
      <alignment vertical="top" wrapText="1"/>
    </xf>
    <xf numFmtId="0" fontId="70" fillId="15" borderId="5" xfId="0" applyFont="1" applyFill="1" applyBorder="1" applyAlignment="1">
      <alignment vertical="top" wrapText="1"/>
    </xf>
    <xf numFmtId="0" fontId="15" fillId="0" borderId="0" xfId="0" applyFont="1" applyBorder="1" applyAlignment="1">
      <alignment vertical="center" wrapText="1"/>
    </xf>
    <xf numFmtId="0" fontId="50" fillId="0" borderId="0" xfId="0" quotePrefix="1" applyNumberFormat="1" applyFont="1" applyBorder="1"/>
    <xf numFmtId="0" fontId="37" fillId="0" borderId="0" xfId="0" applyFont="1" applyBorder="1" applyAlignment="1">
      <alignment vertical="top" wrapText="1"/>
    </xf>
    <xf numFmtId="0" fontId="40" fillId="0" borderId="0" xfId="0" quotePrefix="1" applyNumberFormat="1" applyFont="1" applyBorder="1"/>
    <xf numFmtId="0" fontId="33" fillId="0" borderId="0" xfId="0" quotePrefix="1" applyNumberFormat="1" applyFont="1" applyBorder="1"/>
    <xf numFmtId="0" fontId="50" fillId="0" borderId="0" xfId="0" quotePrefix="1" applyNumberFormat="1" applyFont="1" applyBorder="1" applyAlignment="1">
      <alignment vertical="center"/>
    </xf>
    <xf numFmtId="0" fontId="34" fillId="0" borderId="0" xfId="0" applyFont="1" applyBorder="1" applyAlignment="1">
      <alignment vertical="center" wrapText="1"/>
    </xf>
    <xf numFmtId="0" fontId="50" fillId="0" borderId="0" xfId="0" applyNumberFormat="1" applyFont="1" applyBorder="1"/>
    <xf numFmtId="0" fontId="39" fillId="0" borderId="0" xfId="0" quotePrefix="1" applyNumberFormat="1" applyFont="1" applyBorder="1"/>
    <xf numFmtId="0" fontId="47" fillId="0" borderId="0" xfId="0" quotePrefix="1" applyNumberFormat="1" applyFont="1" applyBorder="1"/>
    <xf numFmtId="49" fontId="50" fillId="0" borderId="0" xfId="0" quotePrefix="1" applyNumberFormat="1" applyFont="1" applyBorder="1" applyAlignment="1">
      <alignment horizontal="right"/>
    </xf>
    <xf numFmtId="0" fontId="13" fillId="0" borderId="157" xfId="0" applyFont="1" applyBorder="1" applyAlignment="1">
      <alignment horizontal="center" wrapText="1"/>
    </xf>
    <xf numFmtId="0" fontId="13" fillId="0" borderId="157" xfId="0" applyFont="1" applyBorder="1" applyAlignment="1">
      <alignment horizontal="center" vertical="top" wrapText="1"/>
    </xf>
    <xf numFmtId="0" fontId="13" fillId="4" borderId="157" xfId="0" applyFont="1" applyFill="1" applyBorder="1" applyAlignment="1">
      <alignment horizontal="center"/>
    </xf>
    <xf numFmtId="0" fontId="36" fillId="0" borderId="157" xfId="0" applyFont="1" applyBorder="1" applyAlignment="1">
      <alignment vertical="top" wrapText="1"/>
    </xf>
    <xf numFmtId="49" fontId="5" fillId="4" borderId="161" xfId="0" applyNumberFormat="1" applyFont="1" applyFill="1" applyBorder="1" applyAlignment="1">
      <alignment horizontal="center" vertical="top" wrapText="1"/>
    </xf>
    <xf numFmtId="0" fontId="4" fillId="0" borderId="157" xfId="0" applyFont="1" applyBorder="1" applyAlignment="1">
      <alignment horizontal="center" vertical="top" wrapText="1"/>
    </xf>
    <xf numFmtId="0" fontId="13" fillId="0" borderId="157" xfId="0" applyFont="1" applyBorder="1" applyAlignment="1">
      <alignment vertical="top" wrapText="1"/>
    </xf>
    <xf numFmtId="164" fontId="13" fillId="0" borderId="157" xfId="0" applyNumberFormat="1" applyFont="1" applyBorder="1" applyAlignment="1">
      <alignment horizontal="center" vertical="top" wrapText="1"/>
    </xf>
    <xf numFmtId="164" fontId="36" fillId="0" borderId="157" xfId="0" applyNumberFormat="1" applyFont="1" applyBorder="1" applyAlignment="1">
      <alignment horizontal="center" vertical="top" wrapText="1"/>
    </xf>
    <xf numFmtId="0" fontId="68" fillId="0" borderId="0" xfId="0" applyFont="1" applyBorder="1" applyAlignment="1">
      <alignment vertical="top" wrapText="1"/>
    </xf>
    <xf numFmtId="0" fontId="73" fillId="0" borderId="0" xfId="0" quotePrefix="1" applyNumberFormat="1" applyFont="1" applyBorder="1"/>
    <xf numFmtId="0" fontId="5" fillId="0" borderId="0" xfId="0" applyFont="1" applyBorder="1" applyAlignment="1">
      <alignment horizontal="left" vertical="top" wrapText="1"/>
    </xf>
    <xf numFmtId="0" fontId="70" fillId="0" borderId="119" xfId="0" applyFont="1" applyBorder="1" applyAlignment="1">
      <alignment vertical="center" wrapText="1"/>
    </xf>
    <xf numFmtId="0" fontId="70" fillId="0" borderId="117" xfId="0" applyFont="1" applyBorder="1" applyAlignment="1">
      <alignment vertical="center" wrapText="1"/>
    </xf>
    <xf numFmtId="0" fontId="70" fillId="5" borderId="117" xfId="0" applyFont="1" applyFill="1" applyBorder="1" applyAlignment="1">
      <alignment vertical="center" wrapText="1"/>
    </xf>
    <xf numFmtId="0" fontId="70" fillId="0" borderId="117" xfId="0" applyFont="1" applyBorder="1" applyAlignment="1" applyProtection="1">
      <alignment horizontal="left" vertical="center" wrapText="1"/>
    </xf>
    <xf numFmtId="0" fontId="70" fillId="0" borderId="117" xfId="0" applyFont="1" applyBorder="1" applyAlignment="1" applyProtection="1">
      <alignment horizontal="center" vertical="center" wrapText="1"/>
    </xf>
    <xf numFmtId="0" fontId="70" fillId="0" borderId="117" xfId="0" applyFont="1" applyBorder="1" applyAlignment="1" applyProtection="1">
      <alignment vertical="center" wrapText="1"/>
    </xf>
    <xf numFmtId="0" fontId="84" fillId="0" borderId="117" xfId="0" applyFont="1" applyBorder="1" applyAlignment="1">
      <alignment vertical="center" wrapText="1"/>
    </xf>
    <xf numFmtId="0" fontId="49" fillId="0" borderId="117" xfId="0" applyFont="1" applyBorder="1" applyAlignment="1">
      <alignment vertical="center" wrapText="1"/>
    </xf>
    <xf numFmtId="0" fontId="24" fillId="0" borderId="117" xfId="0" applyFont="1" applyBorder="1" applyAlignment="1">
      <alignment vertical="center" wrapText="1"/>
    </xf>
    <xf numFmtId="0" fontId="15" fillId="0" borderId="117" xfId="0" applyFont="1" applyBorder="1" applyAlignment="1">
      <alignment vertical="center" wrapText="1"/>
    </xf>
    <xf numFmtId="0" fontId="5" fillId="0" borderId="117" xfId="0" applyFont="1" applyBorder="1" applyAlignment="1">
      <alignment vertical="center" wrapText="1"/>
    </xf>
    <xf numFmtId="0" fontId="5" fillId="0" borderId="162" xfId="0" applyFont="1" applyBorder="1" applyAlignment="1">
      <alignment vertical="top" wrapText="1"/>
    </xf>
    <xf numFmtId="164" fontId="68" fillId="0" borderId="39" xfId="0" applyNumberFormat="1" applyFont="1" applyBorder="1" applyAlignment="1">
      <alignment horizontal="center" vertical="top" wrapText="1"/>
    </xf>
    <xf numFmtId="164" fontId="68" fillId="0" borderId="41" xfId="0" applyNumberFormat="1" applyFont="1" applyBorder="1" applyAlignment="1">
      <alignment horizontal="center" vertical="top" wrapText="1"/>
    </xf>
    <xf numFmtId="164" fontId="68" fillId="0" borderId="162" xfId="0" applyNumberFormat="1" applyFont="1" applyBorder="1" applyAlignment="1">
      <alignment horizontal="center" vertical="top" wrapText="1"/>
    </xf>
    <xf numFmtId="164" fontId="69" fillId="0" borderId="163" xfId="0" applyNumberFormat="1" applyFont="1" applyBorder="1" applyAlignment="1">
      <alignment horizontal="center" vertical="top" wrapText="1"/>
    </xf>
    <xf numFmtId="164" fontId="76" fillId="0" borderId="164" xfId="0" applyNumberFormat="1" applyFont="1" applyBorder="1" applyAlignment="1">
      <alignment horizontal="center" vertical="top" wrapText="1"/>
    </xf>
    <xf numFmtId="0" fontId="76" fillId="0" borderId="165" xfId="0" applyFont="1" applyBorder="1" applyAlignment="1">
      <alignment vertical="top" wrapText="1"/>
    </xf>
    <xf numFmtId="0" fontId="80" fillId="0" borderId="165" xfId="0" applyFont="1" applyFill="1" applyBorder="1" applyAlignment="1">
      <alignment vertical="top" wrapText="1"/>
    </xf>
    <xf numFmtId="0" fontId="78" fillId="0" borderId="165" xfId="0" applyFont="1" applyBorder="1" applyAlignment="1">
      <alignment vertical="top" wrapText="1"/>
    </xf>
    <xf numFmtId="0" fontId="82" fillId="0" borderId="5" xfId="0" applyFont="1" applyBorder="1" applyAlignment="1">
      <alignment vertical="top" wrapText="1"/>
    </xf>
    <xf numFmtId="0" fontId="4" fillId="0" borderId="5" xfId="0" applyFont="1" applyBorder="1" applyAlignment="1">
      <alignment vertical="top" wrapText="1"/>
    </xf>
    <xf numFmtId="0" fontId="5" fillId="0" borderId="5" xfId="0" applyFont="1" applyBorder="1" applyAlignment="1">
      <alignment vertical="top" wrapText="1"/>
    </xf>
    <xf numFmtId="0" fontId="49" fillId="0" borderId="5" xfId="0" applyFont="1" applyBorder="1" applyAlignment="1">
      <alignment vertical="top" wrapText="1"/>
    </xf>
    <xf numFmtId="0" fontId="69" fillId="0" borderId="5" xfId="0" applyFont="1" applyBorder="1" applyAlignment="1">
      <alignment vertical="top" wrapText="1"/>
    </xf>
    <xf numFmtId="0" fontId="50" fillId="0" borderId="5" xfId="0" quotePrefix="1" applyFont="1" applyBorder="1"/>
    <xf numFmtId="0" fontId="0" fillId="0" borderId="5" xfId="0" applyBorder="1"/>
    <xf numFmtId="0" fontId="3" fillId="3" borderId="99" xfId="0" applyFont="1" applyFill="1" applyBorder="1" applyAlignment="1">
      <alignment vertical="top" wrapText="1"/>
    </xf>
    <xf numFmtId="0" fontId="27" fillId="27" borderId="93" xfId="0" applyFont="1" applyFill="1" applyBorder="1" applyAlignment="1">
      <alignment vertical="top" wrapText="1"/>
    </xf>
    <xf numFmtId="0" fontId="42" fillId="0" borderId="0" xfId="0" applyFont="1" applyProtection="1"/>
    <xf numFmtId="0" fontId="42" fillId="0" borderId="0" xfId="0" applyFont="1" applyFill="1" applyBorder="1" applyProtection="1"/>
    <xf numFmtId="0" fontId="42" fillId="0" borderId="0" xfId="0" applyFont="1" applyFill="1" applyBorder="1" applyAlignment="1" applyProtection="1">
      <alignment horizontal="center" vertical="center"/>
    </xf>
    <xf numFmtId="0" fontId="73" fillId="0" borderId="0" xfId="0" applyFont="1" applyBorder="1" applyAlignment="1">
      <alignment vertical="top"/>
    </xf>
    <xf numFmtId="4" fontId="73" fillId="0" borderId="0" xfId="0" applyNumberFormat="1" applyFont="1" applyFill="1" applyBorder="1" applyProtection="1"/>
    <xf numFmtId="0" fontId="83" fillId="0" borderId="99" xfId="0" applyFont="1" applyFill="1" applyBorder="1" applyAlignment="1" applyProtection="1">
      <alignment vertical="top" wrapText="1"/>
      <protection locked="0"/>
    </xf>
    <xf numFmtId="0" fontId="5" fillId="0" borderId="129" xfId="0" applyFont="1" applyBorder="1" applyAlignment="1" applyProtection="1">
      <alignment vertical="top" wrapText="1"/>
      <protection locked="0"/>
    </xf>
    <xf numFmtId="0" fontId="5" fillId="16" borderId="158" xfId="0" applyFont="1" applyFill="1" applyBorder="1" applyAlignment="1">
      <alignment vertical="top" wrapText="1"/>
    </xf>
    <xf numFmtId="0" fontId="83" fillId="0" borderId="129" xfId="0" applyFont="1" applyBorder="1" applyAlignment="1" applyProtection="1">
      <alignment horizontal="left" vertical="top" wrapText="1"/>
      <protection locked="0"/>
    </xf>
    <xf numFmtId="0" fontId="83" fillId="0" borderId="99" xfId="0" applyFont="1" applyBorder="1" applyAlignment="1" applyProtection="1">
      <alignment horizontal="left" vertical="top" wrapText="1"/>
      <protection locked="0"/>
    </xf>
    <xf numFmtId="0" fontId="111" fillId="11" borderId="99" xfId="0" applyFont="1" applyFill="1" applyBorder="1" applyAlignment="1" applyProtection="1">
      <alignment vertical="top" wrapText="1"/>
      <protection locked="0"/>
    </xf>
    <xf numFmtId="0" fontId="6" fillId="0" borderId="157" xfId="0" applyFont="1" applyFill="1" applyBorder="1" applyAlignment="1" applyProtection="1">
      <alignment horizontal="left" vertical="top" wrapText="1"/>
      <protection locked="0"/>
    </xf>
    <xf numFmtId="0" fontId="105" fillId="0" borderId="93" xfId="0" applyFont="1" applyFill="1" applyBorder="1" applyAlignment="1" applyProtection="1">
      <alignment vertical="top" wrapText="1"/>
      <protection locked="0"/>
    </xf>
    <xf numFmtId="0" fontId="81" fillId="13" borderId="93" xfId="1" applyFont="1" applyFill="1" applyBorder="1" applyAlignment="1" applyProtection="1">
      <alignment vertical="top" wrapText="1"/>
      <protection locked="0"/>
    </xf>
    <xf numFmtId="0" fontId="115" fillId="13" borderId="4" xfId="1" applyFont="1" applyFill="1" applyBorder="1" applyAlignment="1" applyProtection="1">
      <alignment vertical="top" wrapText="1"/>
      <protection locked="0"/>
    </xf>
    <xf numFmtId="0" fontId="115" fillId="13" borderId="93" xfId="1" applyFont="1" applyFill="1" applyBorder="1" applyAlignment="1" applyProtection="1">
      <alignment vertical="top" wrapText="1"/>
      <protection locked="0"/>
    </xf>
    <xf numFmtId="0" fontId="81" fillId="13" borderId="157" xfId="1" quotePrefix="1" applyFont="1" applyFill="1" applyBorder="1" applyAlignment="1" applyProtection="1">
      <alignment vertical="top" wrapText="1"/>
      <protection locked="0"/>
    </xf>
    <xf numFmtId="165" fontId="83" fillId="0" borderId="93" xfId="0" applyNumberFormat="1" applyFont="1" applyBorder="1" applyAlignment="1" applyProtection="1">
      <alignment horizontal="left" vertical="top" wrapText="1"/>
      <protection locked="0"/>
    </xf>
    <xf numFmtId="0" fontId="4" fillId="0" borderId="102" xfId="0" applyFont="1" applyFill="1" applyBorder="1" applyAlignment="1" applyProtection="1">
      <alignment horizontal="left" vertical="top" wrapText="1"/>
      <protection locked="0"/>
    </xf>
    <xf numFmtId="0" fontId="4" fillId="0" borderId="103" xfId="0" applyFont="1" applyFill="1" applyBorder="1" applyAlignment="1" applyProtection="1">
      <alignment horizontal="left" vertical="top" wrapText="1"/>
      <protection locked="0"/>
    </xf>
    <xf numFmtId="0" fontId="4" fillId="0" borderId="104" xfId="0" applyFont="1" applyFill="1" applyBorder="1" applyAlignment="1" applyProtection="1">
      <alignment horizontal="left" vertical="top" wrapText="1"/>
      <protection locked="0"/>
    </xf>
    <xf numFmtId="0" fontId="0" fillId="11" borderId="67" xfId="0" applyFill="1" applyBorder="1" applyAlignment="1" applyProtection="1">
      <alignment horizontal="center" vertical="top" wrapText="1"/>
    </xf>
    <xf numFmtId="0" fontId="0" fillId="0" borderId="5" xfId="0" applyBorder="1" applyAlignment="1" applyProtection="1">
      <alignment vertical="top" wrapText="1"/>
    </xf>
    <xf numFmtId="0" fontId="67" fillId="3" borderId="129" xfId="0" applyFont="1" applyFill="1" applyBorder="1" applyAlignment="1" applyProtection="1">
      <alignment horizontal="center" vertical="top" wrapText="1"/>
    </xf>
    <xf numFmtId="0" fontId="65" fillId="3" borderId="129" xfId="0" applyFont="1" applyFill="1" applyBorder="1" applyAlignment="1" applyProtection="1">
      <alignment vertical="top" wrapText="1"/>
    </xf>
    <xf numFmtId="0" fontId="64" fillId="3" borderId="117" xfId="0" applyFont="1" applyFill="1" applyBorder="1" applyAlignment="1" applyProtection="1">
      <alignment vertical="top" wrapText="1"/>
    </xf>
    <xf numFmtId="0" fontId="18" fillId="3" borderId="99" xfId="0" applyFont="1" applyFill="1" applyBorder="1" applyAlignment="1" applyProtection="1">
      <alignment horizontal="center" vertical="top" wrapText="1"/>
    </xf>
    <xf numFmtId="0" fontId="65" fillId="3" borderId="99" xfId="0" applyFont="1" applyFill="1" applyBorder="1" applyAlignment="1" applyProtection="1">
      <alignment vertical="top" wrapText="1"/>
    </xf>
    <xf numFmtId="0" fontId="0" fillId="3" borderId="166" xfId="0" applyFill="1" applyBorder="1" applyAlignment="1" applyProtection="1">
      <alignment vertical="top" wrapText="1"/>
    </xf>
    <xf numFmtId="0" fontId="0" fillId="0" borderId="129" xfId="0" applyBorder="1" applyAlignment="1" applyProtection="1">
      <alignment vertical="top" wrapText="1"/>
    </xf>
    <xf numFmtId="0" fontId="65" fillId="0" borderId="129" xfId="0" applyFont="1" applyBorder="1" applyAlignment="1" applyProtection="1">
      <alignment vertical="top" wrapText="1"/>
    </xf>
    <xf numFmtId="0" fontId="64" fillId="0" borderId="117" xfId="0" applyFont="1" applyBorder="1" applyAlignment="1" applyProtection="1">
      <alignment vertical="top" wrapText="1"/>
    </xf>
    <xf numFmtId="0" fontId="66" fillId="0" borderId="99" xfId="0" applyFont="1" applyBorder="1" applyAlignment="1" applyProtection="1">
      <alignment vertical="top" wrapText="1"/>
    </xf>
    <xf numFmtId="0" fontId="0" fillId="0" borderId="166" xfId="0" applyBorder="1" applyAlignment="1" applyProtection="1">
      <alignment vertical="top" wrapText="1"/>
    </xf>
    <xf numFmtId="0" fontId="64" fillId="0" borderId="0" xfId="0" applyFont="1" applyBorder="1" applyAlignment="1" applyProtection="1">
      <alignment vertical="top" wrapText="1"/>
    </xf>
    <xf numFmtId="0" fontId="103" fillId="0" borderId="0" xfId="0" applyFont="1" applyBorder="1" applyAlignment="1" applyProtection="1">
      <alignment vertical="top" wrapText="1"/>
    </xf>
    <xf numFmtId="0" fontId="103" fillId="0" borderId="166" xfId="0" applyFont="1" applyBorder="1" applyAlignment="1" applyProtection="1">
      <alignment vertical="top" wrapText="1"/>
    </xf>
    <xf numFmtId="0" fontId="63" fillId="0" borderId="166" xfId="0" applyFont="1" applyBorder="1" applyAlignment="1" applyProtection="1">
      <alignment vertical="top" wrapText="1"/>
    </xf>
    <xf numFmtId="0" fontId="64" fillId="0" borderId="115" xfId="0" applyFont="1" applyBorder="1" applyAlignment="1" applyProtection="1">
      <alignment vertical="top" wrapText="1"/>
    </xf>
    <xf numFmtId="0" fontId="0" fillId="0" borderId="167" xfId="0" applyBorder="1" applyAlignment="1" applyProtection="1">
      <alignment vertical="top" wrapText="1"/>
    </xf>
    <xf numFmtId="0" fontId="0" fillId="0" borderId="4" xfId="0" applyBorder="1" applyAlignment="1" applyProtection="1">
      <alignment vertical="top" wrapText="1"/>
    </xf>
    <xf numFmtId="0" fontId="0" fillId="0" borderId="157" xfId="0" applyBorder="1" applyAlignment="1" applyProtection="1">
      <alignment vertical="top" wrapText="1"/>
    </xf>
    <xf numFmtId="0" fontId="93" fillId="0" borderId="0" xfId="0" applyFont="1" applyProtection="1"/>
    <xf numFmtId="0" fontId="93" fillId="0" borderId="0" xfId="0" applyFont="1" applyBorder="1" applyAlignment="1">
      <alignment vertical="top"/>
    </xf>
    <xf numFmtId="1" fontId="18" fillId="0" borderId="0" xfId="0" applyNumberFormat="1" applyFont="1" applyFill="1" applyBorder="1" applyAlignment="1" applyProtection="1">
      <alignment horizontal="center"/>
    </xf>
    <xf numFmtId="0" fontId="25" fillId="0" borderId="0" xfId="0" applyFont="1" applyFill="1" applyBorder="1" applyProtection="1"/>
    <xf numFmtId="0" fontId="18" fillId="0" borderId="0" xfId="0" applyFont="1" applyFill="1" applyBorder="1" applyProtection="1"/>
    <xf numFmtId="0" fontId="0" fillId="0" borderId="0" xfId="0" applyFont="1" applyFill="1" applyBorder="1" applyProtection="1"/>
    <xf numFmtId="3" fontId="0" fillId="0" borderId="0" xfId="0" applyNumberFormat="1" applyFill="1" applyBorder="1" applyAlignment="1" applyProtection="1">
      <alignment horizontal="center"/>
      <protection locked="0"/>
    </xf>
    <xf numFmtId="3" fontId="0" fillId="0" borderId="0" xfId="0" applyNumberFormat="1" applyFill="1" applyBorder="1" applyAlignment="1" applyProtection="1">
      <alignment horizontal="center"/>
    </xf>
    <xf numFmtId="1" fontId="116" fillId="0" borderId="69" xfId="0" applyNumberFormat="1" applyFont="1" applyFill="1" applyBorder="1" applyAlignment="1" applyProtection="1">
      <alignment horizontal="center" vertical="center" wrapText="1"/>
    </xf>
    <xf numFmtId="1" fontId="116" fillId="0" borderId="69" xfId="0" applyNumberFormat="1" applyFont="1" applyFill="1" applyBorder="1" applyAlignment="1" applyProtection="1">
      <alignment horizontal="center" vertical="center"/>
    </xf>
    <xf numFmtId="1" fontId="18" fillId="0" borderId="0" xfId="0" applyNumberFormat="1" applyFont="1" applyFill="1" applyBorder="1" applyAlignment="1" applyProtection="1">
      <alignment horizontal="center" vertical="center"/>
    </xf>
    <xf numFmtId="0" fontId="101" fillId="0" borderId="0" xfId="0" applyFont="1" applyFill="1" applyBorder="1" applyProtection="1"/>
    <xf numFmtId="0" fontId="101" fillId="0" borderId="0" xfId="0" applyFont="1" applyFill="1" applyBorder="1" applyAlignment="1" applyProtection="1">
      <alignment horizontal="center"/>
      <protection locked="0"/>
    </xf>
    <xf numFmtId="3" fontId="101" fillId="0" borderId="0" xfId="0" applyNumberFormat="1" applyFont="1" applyFill="1" applyBorder="1" applyAlignment="1" applyProtection="1">
      <alignment horizontal="center"/>
      <protection locked="0"/>
    </xf>
    <xf numFmtId="3" fontId="101" fillId="0" borderId="0" xfId="0" applyNumberFormat="1" applyFont="1" applyFill="1" applyBorder="1" applyAlignment="1" applyProtection="1">
      <alignment horizontal="center"/>
    </xf>
    <xf numFmtId="0" fontId="101" fillId="11" borderId="9" xfId="0" applyFont="1" applyFill="1" applyBorder="1" applyAlignment="1" applyProtection="1">
      <alignment vertical="top" wrapText="1"/>
    </xf>
    <xf numFmtId="0" fontId="18" fillId="0" borderId="0" xfId="0" applyFont="1" applyAlignment="1" applyProtection="1">
      <alignment horizontal="right" vertical="center"/>
    </xf>
    <xf numFmtId="0" fontId="118" fillId="0" borderId="0" xfId="0" applyFont="1" applyProtection="1"/>
    <xf numFmtId="0" fontId="5" fillId="0" borderId="157" xfId="0" applyFont="1" applyBorder="1" applyAlignment="1">
      <alignment vertical="top" wrapText="1"/>
    </xf>
    <xf numFmtId="0" fontId="119" fillId="0" borderId="165" xfId="0" applyFont="1" applyBorder="1" applyAlignment="1">
      <alignment vertical="top" wrapText="1"/>
    </xf>
    <xf numFmtId="0" fontId="119" fillId="0" borderId="70" xfId="0" applyFont="1" applyBorder="1" applyAlignment="1">
      <alignment vertical="top" wrapText="1"/>
    </xf>
    <xf numFmtId="0" fontId="119" fillId="4" borderId="70" xfId="0" applyFont="1" applyFill="1" applyBorder="1" applyAlignment="1">
      <alignment vertical="top" wrapText="1"/>
    </xf>
    <xf numFmtId="0" fontId="119" fillId="0" borderId="74" xfId="0" applyFont="1" applyBorder="1" applyAlignment="1">
      <alignment vertical="top" wrapText="1"/>
    </xf>
    <xf numFmtId="0" fontId="119" fillId="4" borderId="74" xfId="0" applyFont="1" applyFill="1" applyBorder="1" applyAlignment="1">
      <alignment vertical="top" wrapText="1"/>
    </xf>
    <xf numFmtId="0" fontId="119" fillId="0" borderId="70" xfId="0" applyFont="1" applyBorder="1" applyAlignment="1">
      <alignment horizontal="left" vertical="top" wrapText="1"/>
    </xf>
    <xf numFmtId="0" fontId="95" fillId="23" borderId="158" xfId="0" applyFont="1" applyFill="1" applyBorder="1" applyAlignment="1" applyProtection="1">
      <alignment vertical="center"/>
    </xf>
    <xf numFmtId="0" fontId="95" fillId="23" borderId="158" xfId="0" applyFont="1" applyFill="1" applyBorder="1" applyAlignment="1" applyProtection="1">
      <alignment vertical="top" wrapText="1"/>
    </xf>
    <xf numFmtId="0" fontId="25" fillId="18" borderId="87" xfId="0" applyFont="1" applyFill="1" applyBorder="1" applyAlignment="1" applyProtection="1">
      <alignment horizontal="center" vertical="center" wrapText="1"/>
    </xf>
    <xf numFmtId="0" fontId="25" fillId="18" borderId="158" xfId="0" applyFont="1" applyFill="1" applyBorder="1" applyAlignment="1" applyProtection="1">
      <alignment horizontal="center" vertical="center" wrapText="1"/>
    </xf>
    <xf numFmtId="0" fontId="0" fillId="0" borderId="0" xfId="0" applyFill="1" applyBorder="1" applyAlignment="1" applyProtection="1">
      <alignment horizontal="right" vertical="center" wrapText="1"/>
    </xf>
    <xf numFmtId="0" fontId="0" fillId="0" borderId="0" xfId="0" applyFill="1" applyBorder="1" applyAlignment="1" applyProtection="1">
      <alignment horizontal="right" vertical="center" wrapText="1"/>
    </xf>
    <xf numFmtId="0" fontId="25" fillId="0" borderId="0" xfId="0" applyFont="1" applyFill="1" applyBorder="1" applyAlignment="1" applyProtection="1">
      <alignment horizontal="left"/>
    </xf>
    <xf numFmtId="0" fontId="28" fillId="0" borderId="0" xfId="0" applyFont="1" applyFill="1" applyBorder="1" applyAlignment="1" applyProtection="1">
      <alignment horizontal="center" vertical="center" wrapText="1"/>
    </xf>
    <xf numFmtId="0" fontId="0" fillId="0" borderId="0" xfId="0" applyFill="1" applyBorder="1" applyAlignment="1">
      <alignment horizontal="right" vertical="center" wrapText="1"/>
    </xf>
    <xf numFmtId="0" fontId="18" fillId="0" borderId="0" xfId="0" applyFont="1" applyFill="1" applyBorder="1" applyAlignment="1" applyProtection="1">
      <alignment horizontal="right"/>
    </xf>
    <xf numFmtId="1" fontId="28" fillId="0" borderId="0" xfId="0" applyNumberFormat="1" applyFont="1" applyFill="1" applyBorder="1" applyAlignment="1" applyProtection="1">
      <alignment horizontal="center" vertical="center" wrapText="1"/>
    </xf>
    <xf numFmtId="0" fontId="100" fillId="0" borderId="0" xfId="0" applyFont="1" applyFill="1" applyBorder="1" applyProtection="1"/>
    <xf numFmtId="0" fontId="18" fillId="22" borderId="92" xfId="0" applyFont="1" applyFill="1" applyBorder="1" applyAlignment="1" applyProtection="1">
      <alignment vertical="top"/>
    </xf>
    <xf numFmtId="0" fontId="18" fillId="23" borderId="156" xfId="0" applyFont="1" applyFill="1" applyBorder="1" applyAlignment="1" applyProtection="1">
      <alignment horizontal="left"/>
    </xf>
    <xf numFmtId="0" fontId="94" fillId="18" borderId="69" xfId="0" applyFont="1" applyFill="1" applyBorder="1" applyAlignment="1" applyProtection="1">
      <alignment horizontal="center" vertical="center" wrapText="1"/>
    </xf>
    <xf numFmtId="0" fontId="3" fillId="18" borderId="69" xfId="0" applyFont="1" applyFill="1" applyBorder="1" applyAlignment="1" applyProtection="1">
      <alignment horizontal="center" vertical="center" wrapText="1"/>
    </xf>
    <xf numFmtId="0" fontId="3" fillId="18" borderId="69" xfId="0" applyFont="1" applyFill="1" applyBorder="1" applyAlignment="1" applyProtection="1">
      <alignment horizontal="center" vertical="top" wrapText="1"/>
    </xf>
    <xf numFmtId="0" fontId="120" fillId="0" borderId="0" xfId="0" applyFont="1" applyAlignment="1" applyProtection="1">
      <alignment vertical="center"/>
    </xf>
    <xf numFmtId="1" fontId="116" fillId="23" borderId="69" xfId="0" applyNumberFormat="1" applyFont="1" applyFill="1" applyBorder="1" applyAlignment="1" applyProtection="1">
      <alignment horizontal="center" vertical="center"/>
    </xf>
    <xf numFmtId="1" fontId="116" fillId="23" borderId="69" xfId="0" applyNumberFormat="1" applyFont="1" applyFill="1" applyBorder="1" applyAlignment="1" applyProtection="1">
      <alignment horizontal="center" vertical="center" wrapText="1"/>
    </xf>
    <xf numFmtId="0" fontId="18" fillId="0" borderId="0" xfId="0" applyFont="1" applyFill="1" applyBorder="1" applyAlignment="1" applyProtection="1">
      <alignment horizontal="center"/>
    </xf>
    <xf numFmtId="0" fontId="62" fillId="8" borderId="171" xfId="0" applyFont="1" applyFill="1" applyBorder="1" applyAlignment="1" applyProtection="1">
      <alignment horizontal="center"/>
    </xf>
    <xf numFmtId="0" fontId="98" fillId="18" borderId="69" xfId="0" applyFont="1" applyFill="1" applyBorder="1" applyAlignment="1" applyProtection="1">
      <alignment horizontal="center" vertical="center" wrapText="1"/>
    </xf>
    <xf numFmtId="0" fontId="27" fillId="23" borderId="158" xfId="0" applyFont="1" applyFill="1" applyBorder="1" applyAlignment="1" applyProtection="1">
      <alignment vertical="top" wrapText="1"/>
    </xf>
    <xf numFmtId="0" fontId="121" fillId="18" borderId="69" xfId="0" applyFont="1" applyFill="1" applyBorder="1" applyAlignment="1" applyProtection="1">
      <alignment horizontal="center" vertical="top" wrapText="1"/>
    </xf>
    <xf numFmtId="0" fontId="25" fillId="18" borderId="69" xfId="0" applyFont="1" applyFill="1" applyBorder="1" applyAlignment="1" applyProtection="1">
      <alignment horizontal="center" vertical="top" wrapText="1"/>
    </xf>
    <xf numFmtId="0" fontId="86" fillId="0" borderId="0" xfId="0" applyFont="1" applyProtection="1"/>
    <xf numFmtId="1" fontId="9" fillId="23" borderId="71" xfId="0" applyNumberFormat="1" applyFont="1" applyFill="1" applyBorder="1" applyAlignment="1" applyProtection="1">
      <alignment horizontal="center" vertical="center"/>
      <protection locked="0"/>
    </xf>
    <xf numFmtId="1" fontId="9" fillId="23" borderId="71" xfId="0" applyNumberFormat="1" applyFont="1" applyFill="1" applyBorder="1" applyAlignment="1" applyProtection="1">
      <alignment horizontal="center" vertical="center" wrapText="1"/>
      <protection locked="0"/>
    </xf>
    <xf numFmtId="0" fontId="62" fillId="0" borderId="0" xfId="0" applyFont="1" applyFill="1" applyBorder="1" applyAlignment="1" applyProtection="1">
      <alignment horizontal="center"/>
    </xf>
    <xf numFmtId="0" fontId="0" fillId="0" borderId="0" xfId="0" applyFill="1" applyBorder="1" applyAlignment="1">
      <alignment horizontal="right" vertical="center" wrapText="1"/>
    </xf>
    <xf numFmtId="3" fontId="0" fillId="0" borderId="0" xfId="0" applyNumberFormat="1" applyFill="1" applyBorder="1" applyProtection="1"/>
    <xf numFmtId="0" fontId="0" fillId="0" borderId="0" xfId="0" applyFill="1" applyBorder="1" applyAlignment="1" applyProtection="1">
      <alignment vertical="top" wrapText="1"/>
    </xf>
    <xf numFmtId="0" fontId="0" fillId="22" borderId="171" xfId="0" applyFill="1" applyBorder="1" applyAlignment="1" applyProtection="1">
      <alignment vertical="top"/>
    </xf>
    <xf numFmtId="0" fontId="0" fillId="22" borderId="116" xfId="0" applyFill="1" applyBorder="1" applyProtection="1"/>
    <xf numFmtId="0" fontId="0" fillId="22" borderId="156" xfId="0" applyFill="1" applyBorder="1" applyProtection="1"/>
    <xf numFmtId="0" fontId="25" fillId="18" borderId="171" xfId="0" applyFont="1" applyFill="1" applyBorder="1" applyAlignment="1" applyProtection="1">
      <alignment horizontal="left"/>
    </xf>
    <xf numFmtId="0" fontId="18" fillId="18" borderId="171" xfId="0" applyFont="1" applyFill="1" applyBorder="1" applyProtection="1"/>
    <xf numFmtId="0" fontId="25" fillId="18" borderId="171" xfId="0" applyFont="1" applyFill="1" applyBorder="1" applyAlignment="1" applyProtection="1">
      <alignment horizontal="center" vertical="center" wrapText="1"/>
    </xf>
    <xf numFmtId="0" fontId="16" fillId="17" borderId="158" xfId="0" applyFont="1" applyFill="1" applyBorder="1" applyAlignment="1" applyProtection="1">
      <alignment horizontal="center" vertical="center" wrapText="1"/>
      <protection locked="0"/>
    </xf>
    <xf numFmtId="3" fontId="18" fillId="22" borderId="90" xfId="0" applyNumberFormat="1" applyFont="1" applyFill="1" applyBorder="1" applyAlignment="1" applyProtection="1">
      <alignment horizontal="center" vertical="center"/>
    </xf>
    <xf numFmtId="0" fontId="25" fillId="17" borderId="171" xfId="0" applyFont="1" applyFill="1" applyBorder="1" applyAlignment="1" applyProtection="1">
      <alignment horizontal="center" vertical="center"/>
      <protection locked="0"/>
    </xf>
    <xf numFmtId="0" fontId="25" fillId="17" borderId="158" xfId="0" applyFont="1" applyFill="1" applyBorder="1" applyAlignment="1" applyProtection="1">
      <alignment horizontal="center" vertical="center"/>
      <protection locked="0"/>
    </xf>
    <xf numFmtId="0" fontId="25" fillId="17" borderId="158" xfId="0" applyFont="1" applyFill="1" applyBorder="1" applyAlignment="1" applyProtection="1">
      <alignment horizontal="center" vertical="center" wrapText="1"/>
      <protection locked="0"/>
    </xf>
    <xf numFmtId="3" fontId="25" fillId="22" borderId="171" xfId="0" applyNumberFormat="1" applyFont="1" applyFill="1" applyBorder="1" applyAlignment="1" applyProtection="1">
      <alignment horizontal="center" vertical="center"/>
    </xf>
    <xf numFmtId="0" fontId="93" fillId="0" borderId="0" xfId="0" quotePrefix="1" applyFont="1"/>
    <xf numFmtId="0" fontId="82" fillId="0" borderId="0" xfId="0" applyFont="1" applyAlignment="1">
      <alignment horizontal="left" vertical="top" wrapText="1"/>
    </xf>
    <xf numFmtId="0" fontId="4" fillId="0" borderId="0" xfId="0" applyFont="1" applyBorder="1" applyAlignment="1">
      <alignment horizontal="center" vertical="top" wrapText="1"/>
    </xf>
    <xf numFmtId="0" fontId="27" fillId="23" borderId="7" xfId="0" applyFont="1" applyFill="1" applyBorder="1" applyAlignment="1" applyProtection="1">
      <alignment vertical="center"/>
    </xf>
    <xf numFmtId="0" fontId="27" fillId="23" borderId="7" xfId="0" applyFont="1" applyFill="1" applyBorder="1" applyAlignment="1" applyProtection="1">
      <alignment vertical="center" wrapText="1"/>
    </xf>
    <xf numFmtId="0" fontId="86" fillId="0" borderId="0" xfId="0" applyFont="1" applyAlignment="1" applyProtection="1">
      <alignment vertical="center"/>
    </xf>
    <xf numFmtId="0" fontId="98" fillId="18" borderId="99" xfId="0" applyFont="1" applyFill="1" applyBorder="1" applyAlignment="1" applyProtection="1">
      <alignment horizontal="center" vertical="center" wrapText="1"/>
    </xf>
    <xf numFmtId="0" fontId="18" fillId="18" borderId="99" xfId="0" applyFont="1" applyFill="1" applyBorder="1" applyAlignment="1" applyProtection="1">
      <alignment horizontal="center" vertical="center" wrapText="1"/>
    </xf>
    <xf numFmtId="0" fontId="28" fillId="18" borderId="171" xfId="0" applyFont="1" applyFill="1" applyBorder="1" applyAlignment="1" applyProtection="1">
      <alignment vertical="center"/>
    </xf>
    <xf numFmtId="0" fontId="117" fillId="0" borderId="0" xfId="0" applyFont="1" applyBorder="1" applyAlignment="1" applyProtection="1">
      <alignment vertical="center"/>
      <protection locked="0"/>
    </xf>
    <xf numFmtId="0" fontId="0" fillId="0" borderId="0" xfId="0" applyBorder="1" applyAlignment="1">
      <alignment vertical="center" wrapText="1"/>
    </xf>
    <xf numFmtId="0" fontId="28" fillId="0" borderId="0" xfId="0" applyFont="1" applyFill="1" applyBorder="1" applyAlignment="1" applyProtection="1">
      <alignment vertical="center"/>
    </xf>
    <xf numFmtId="0" fontId="106" fillId="0" borderId="0" xfId="0" applyFont="1" applyFill="1" applyBorder="1" applyAlignment="1" applyProtection="1">
      <alignment horizontal="center" vertical="center"/>
    </xf>
    <xf numFmtId="0" fontId="0" fillId="0" borderId="0" xfId="0" applyFill="1" applyAlignment="1" applyProtection="1">
      <alignment vertical="center"/>
    </xf>
    <xf numFmtId="0" fontId="28" fillId="18" borderId="158" xfId="0" applyFont="1" applyFill="1" applyBorder="1" applyAlignment="1" applyProtection="1">
      <alignment vertical="center"/>
    </xf>
    <xf numFmtId="0" fontId="28" fillId="0" borderId="4" xfId="0" applyFont="1" applyFill="1" applyBorder="1" applyAlignment="1" applyProtection="1">
      <alignment vertical="center"/>
    </xf>
    <xf numFmtId="0" fontId="106" fillId="0" borderId="4" xfId="0" applyFont="1" applyFill="1" applyBorder="1" applyAlignment="1" applyProtection="1">
      <alignment horizontal="center" vertical="center"/>
    </xf>
    <xf numFmtId="0" fontId="18" fillId="18" borderId="171" xfId="0" applyFont="1" applyFill="1" applyBorder="1" applyAlignment="1" applyProtection="1">
      <alignment horizontal="center" vertical="center" wrapText="1"/>
    </xf>
    <xf numFmtId="0" fontId="106" fillId="0" borderId="0" xfId="0" applyFont="1" applyAlignment="1" applyProtection="1">
      <alignment horizontal="center" vertical="center"/>
    </xf>
    <xf numFmtId="0" fontId="0" fillId="0" borderId="0" xfId="0" applyBorder="1" applyAlignment="1">
      <alignment vertical="center"/>
    </xf>
    <xf numFmtId="0" fontId="106" fillId="0" borderId="0" xfId="0" applyFont="1" applyBorder="1" applyAlignment="1" applyProtection="1">
      <alignment horizontal="center" vertical="center"/>
    </xf>
    <xf numFmtId="0" fontId="106" fillId="0" borderId="5" xfId="0" applyFont="1" applyBorder="1" applyAlignment="1" applyProtection="1">
      <alignment horizontal="center" vertical="center"/>
    </xf>
    <xf numFmtId="0" fontId="18" fillId="0" borderId="0" xfId="0" applyFont="1" applyFill="1" applyBorder="1" applyAlignment="1" applyProtection="1">
      <alignment horizontal="center" vertical="center" wrapText="1"/>
    </xf>
    <xf numFmtId="0" fontId="5" fillId="5" borderId="99" xfId="0" applyFont="1" applyFill="1" applyBorder="1" applyAlignment="1">
      <alignment horizontal="left" vertical="top"/>
    </xf>
    <xf numFmtId="0" fontId="5" fillId="5" borderId="0" xfId="0" applyFont="1" applyFill="1" applyBorder="1" applyAlignment="1">
      <alignment vertical="top"/>
    </xf>
    <xf numFmtId="0" fontId="11" fillId="4" borderId="1" xfId="0" applyFont="1" applyFill="1" applyBorder="1" applyAlignment="1">
      <alignment vertical="top" wrapText="1"/>
    </xf>
    <xf numFmtId="0" fontId="6" fillId="11" borderId="99" xfId="0" applyFont="1" applyFill="1" applyBorder="1" applyAlignment="1">
      <alignment horizontal="left" vertical="top" wrapText="1"/>
    </xf>
    <xf numFmtId="0" fontId="6" fillId="0" borderId="167" xfId="0" applyFont="1" applyFill="1" applyBorder="1" applyAlignment="1">
      <alignment vertical="top" wrapText="1"/>
    </xf>
    <xf numFmtId="0" fontId="6" fillId="11" borderId="99" xfId="0" applyFont="1" applyFill="1" applyBorder="1" applyAlignment="1">
      <alignment vertical="top" wrapText="1"/>
    </xf>
    <xf numFmtId="0" fontId="73" fillId="0" borderId="0" xfId="0" applyFont="1" applyAlignment="1" applyProtection="1">
      <alignment vertical="top" wrapText="1"/>
    </xf>
    <xf numFmtId="0" fontId="106" fillId="17" borderId="171" xfId="0" applyFont="1" applyFill="1" applyBorder="1" applyAlignment="1" applyProtection="1">
      <alignment horizontal="center" vertical="center" wrapText="1"/>
      <protection locked="0"/>
    </xf>
    <xf numFmtId="0" fontId="106" fillId="17" borderId="158" xfId="0" applyFont="1" applyFill="1" applyBorder="1" applyAlignment="1" applyProtection="1">
      <alignment horizontal="center" vertical="center" wrapText="1"/>
      <protection locked="0"/>
    </xf>
    <xf numFmtId="0" fontId="106" fillId="0" borderId="0" xfId="0" applyFont="1" applyBorder="1" applyAlignment="1" applyProtection="1">
      <alignment vertical="center"/>
    </xf>
    <xf numFmtId="0" fontId="25" fillId="23" borderId="158" xfId="0" applyFont="1" applyFill="1" applyBorder="1" applyAlignment="1" applyProtection="1">
      <alignment horizontal="left" vertical="center"/>
    </xf>
    <xf numFmtId="0" fontId="6" fillId="11" borderId="93" xfId="0" applyFont="1" applyFill="1" applyBorder="1" applyAlignment="1">
      <alignment vertical="top" wrapText="1"/>
    </xf>
    <xf numFmtId="0" fontId="5" fillId="5" borderId="113" xfId="0" applyFont="1" applyFill="1" applyBorder="1" applyAlignment="1">
      <alignment wrapText="1"/>
    </xf>
    <xf numFmtId="0" fontId="3" fillId="11" borderId="93" xfId="0" applyFont="1" applyFill="1" applyBorder="1" applyAlignment="1">
      <alignment vertical="top" wrapText="1"/>
    </xf>
    <xf numFmtId="0" fontId="19" fillId="11" borderId="93" xfId="0" applyFont="1" applyFill="1" applyBorder="1" applyAlignment="1">
      <alignment vertical="top" wrapText="1"/>
    </xf>
    <xf numFmtId="0" fontId="19" fillId="0" borderId="113" xfId="0" applyFont="1" applyBorder="1" applyAlignment="1">
      <alignment vertical="top" wrapText="1"/>
    </xf>
    <xf numFmtId="0" fontId="19" fillId="0" borderId="1" xfId="0" applyFont="1" applyBorder="1" applyAlignment="1">
      <alignment vertical="top" wrapText="1"/>
    </xf>
    <xf numFmtId="0" fontId="19" fillId="11" borderId="93" xfId="0" applyFont="1" applyFill="1" applyBorder="1" applyAlignment="1">
      <alignment horizontal="center" vertical="top" wrapText="1"/>
    </xf>
    <xf numFmtId="0" fontId="4" fillId="5" borderId="93" xfId="0" applyFont="1" applyFill="1" applyBorder="1" applyAlignment="1">
      <alignment horizontal="left" vertical="top" wrapText="1"/>
    </xf>
    <xf numFmtId="0" fontId="8" fillId="5" borderId="4" xfId="1" applyFont="1" applyFill="1" applyBorder="1" applyAlignment="1" applyProtection="1">
      <alignment vertical="top" wrapText="1"/>
    </xf>
    <xf numFmtId="0" fontId="4" fillId="16" borderId="93" xfId="0" applyFont="1" applyFill="1" applyBorder="1" applyAlignment="1">
      <alignment horizontal="left" vertical="top" wrapText="1"/>
    </xf>
    <xf numFmtId="0" fontId="19" fillId="16" borderId="93" xfId="0" applyFont="1" applyFill="1" applyBorder="1" applyAlignment="1">
      <alignment wrapText="1"/>
    </xf>
    <xf numFmtId="0" fontId="5" fillId="16" borderId="129" xfId="0" applyFont="1" applyFill="1" applyBorder="1" applyAlignment="1">
      <alignment vertical="top" wrapText="1"/>
    </xf>
    <xf numFmtId="0" fontId="5" fillId="5" borderId="9" xfId="0" applyFont="1" applyFill="1" applyBorder="1" applyAlignment="1">
      <alignment vertical="top" wrapText="1"/>
    </xf>
    <xf numFmtId="0" fontId="4" fillId="11" borderId="113" xfId="0" applyFont="1" applyFill="1" applyBorder="1" applyAlignment="1">
      <alignment vertical="top" wrapText="1"/>
    </xf>
    <xf numFmtId="0" fontId="5" fillId="16" borderId="93" xfId="0" applyFont="1" applyFill="1" applyBorder="1" applyAlignment="1">
      <alignment vertical="top" wrapText="1"/>
    </xf>
    <xf numFmtId="0" fontId="5" fillId="11" borderId="113" xfId="0" applyFont="1" applyFill="1" applyBorder="1" applyAlignment="1">
      <alignment vertical="top" wrapText="1"/>
    </xf>
    <xf numFmtId="0" fontId="5" fillId="11" borderId="1" xfId="0" applyFont="1" applyFill="1" applyBorder="1" applyAlignment="1">
      <alignment vertical="top" wrapText="1"/>
    </xf>
    <xf numFmtId="0" fontId="0" fillId="0" borderId="166" xfId="0" applyBorder="1" applyAlignment="1">
      <alignment vertical="top" wrapText="1"/>
    </xf>
    <xf numFmtId="0" fontId="19" fillId="11" borderId="113" xfId="0" applyFont="1" applyFill="1" applyBorder="1" applyAlignment="1">
      <alignment vertical="top" wrapText="1"/>
    </xf>
    <xf numFmtId="0" fontId="19" fillId="16" borderId="93" xfId="0" applyFont="1" applyFill="1" applyBorder="1" applyAlignment="1">
      <alignment vertical="top" wrapText="1"/>
    </xf>
    <xf numFmtId="0" fontId="19" fillId="11" borderId="1" xfId="0" applyFont="1" applyFill="1" applyBorder="1" applyAlignment="1">
      <alignment vertical="top" wrapText="1"/>
    </xf>
    <xf numFmtId="0" fontId="5" fillId="16" borderId="3" xfId="0" applyFont="1" applyFill="1" applyBorder="1" applyAlignment="1">
      <alignment vertical="top" wrapText="1"/>
    </xf>
    <xf numFmtId="0" fontId="19" fillId="16" borderId="3" xfId="0" applyFont="1" applyFill="1" applyBorder="1" applyAlignment="1">
      <alignment vertical="top" wrapText="1"/>
    </xf>
    <xf numFmtId="0" fontId="19" fillId="5" borderId="3" xfId="0" applyFont="1" applyFill="1" applyBorder="1" applyAlignment="1">
      <alignment vertical="top" wrapText="1"/>
    </xf>
    <xf numFmtId="0" fontId="8" fillId="5" borderId="93" xfId="1" applyFont="1" applyFill="1" applyBorder="1" applyAlignment="1" applyProtection="1">
      <alignment vertical="top" wrapText="1"/>
    </xf>
    <xf numFmtId="0" fontId="8" fillId="5" borderId="113" xfId="1" applyFont="1" applyFill="1" applyBorder="1" applyAlignment="1" applyProtection="1">
      <alignment vertical="top" wrapText="1"/>
    </xf>
    <xf numFmtId="0" fontId="8" fillId="5" borderId="1" xfId="1" applyFont="1" applyFill="1" applyBorder="1" applyAlignment="1" applyProtection="1">
      <alignment vertical="top" wrapText="1"/>
    </xf>
    <xf numFmtId="0" fontId="8" fillId="5" borderId="99" xfId="1" applyFont="1" applyFill="1" applyBorder="1" applyAlignment="1" applyProtection="1">
      <alignment horizontal="center" vertical="top" wrapText="1"/>
    </xf>
    <xf numFmtId="0" fontId="8" fillId="16" borderId="4" xfId="1" applyFont="1" applyFill="1" applyBorder="1" applyAlignment="1" applyProtection="1">
      <alignment vertical="top" wrapText="1"/>
    </xf>
    <xf numFmtId="0" fontId="6" fillId="0" borderId="1" xfId="0" applyFont="1" applyBorder="1" applyAlignment="1">
      <alignment vertical="top" wrapText="1"/>
    </xf>
    <xf numFmtId="0" fontId="19" fillId="16" borderId="1" xfId="0" applyFont="1" applyFill="1" applyBorder="1" applyAlignment="1">
      <alignment vertical="top" wrapText="1"/>
    </xf>
    <xf numFmtId="0" fontId="19" fillId="14" borderId="1" xfId="0" applyFont="1" applyFill="1" applyBorder="1" applyAlignment="1">
      <alignment vertical="top" wrapText="1"/>
    </xf>
    <xf numFmtId="0" fontId="6" fillId="4" borderId="1" xfId="0" applyFont="1" applyFill="1" applyBorder="1" applyAlignment="1">
      <alignment vertical="top" wrapText="1"/>
    </xf>
    <xf numFmtId="0" fontId="8" fillId="14" borderId="1" xfId="1" applyFont="1" applyFill="1" applyBorder="1" applyAlignment="1" applyProtection="1">
      <alignment vertical="top" wrapText="1"/>
    </xf>
    <xf numFmtId="0" fontId="8" fillId="16" borderId="1" xfId="1" applyFont="1" applyFill="1" applyBorder="1" applyAlignment="1" applyProtection="1">
      <alignment vertical="top" wrapText="1"/>
    </xf>
    <xf numFmtId="0" fontId="5" fillId="16" borderId="1" xfId="0" applyFont="1" applyFill="1" applyBorder="1" applyAlignment="1">
      <alignment vertical="top" wrapText="1"/>
    </xf>
    <xf numFmtId="0" fontId="5" fillId="16" borderId="9" xfId="0" applyFont="1" applyFill="1" applyBorder="1" applyAlignment="1">
      <alignment vertical="top" wrapText="1"/>
    </xf>
    <xf numFmtId="0" fontId="5" fillId="11" borderId="93" xfId="0" applyFont="1" applyFill="1" applyBorder="1" applyAlignment="1">
      <alignment vertical="top" wrapText="1"/>
    </xf>
    <xf numFmtId="0" fontId="5" fillId="14" borderId="1" xfId="0" applyFont="1" applyFill="1" applyBorder="1" applyAlignment="1">
      <alignment vertical="top" wrapText="1"/>
    </xf>
    <xf numFmtId="0" fontId="83" fillId="16" borderId="93" xfId="0" applyFont="1" applyFill="1" applyBorder="1" applyAlignment="1">
      <alignment horizontal="left" vertical="top" wrapText="1"/>
    </xf>
    <xf numFmtId="0" fontId="83" fillId="16" borderId="93" xfId="0" applyFont="1" applyFill="1" applyBorder="1" applyAlignment="1">
      <alignment vertical="top" wrapText="1"/>
    </xf>
    <xf numFmtId="0" fontId="5" fillId="16" borderId="129" xfId="0" applyFont="1" applyFill="1" applyBorder="1" applyAlignment="1">
      <alignment horizontal="left" vertical="top" wrapText="1"/>
    </xf>
    <xf numFmtId="0" fontId="5" fillId="5" borderId="12" xfId="0" applyFont="1" applyFill="1" applyBorder="1" applyAlignment="1">
      <alignment vertical="top" wrapText="1"/>
    </xf>
    <xf numFmtId="0" fontId="5" fillId="16" borderId="93" xfId="0" applyFont="1" applyFill="1" applyBorder="1" applyAlignment="1">
      <alignment horizontal="left" vertical="top" wrapText="1"/>
    </xf>
    <xf numFmtId="0" fontId="5" fillId="11" borderId="93" xfId="0" applyFont="1" applyFill="1" applyBorder="1" applyAlignment="1">
      <alignment horizontal="left" vertical="top" wrapText="1"/>
    </xf>
    <xf numFmtId="0" fontId="5" fillId="0" borderId="113" xfId="0" applyFont="1" applyBorder="1" applyAlignment="1">
      <alignment vertical="top" wrapText="1"/>
    </xf>
    <xf numFmtId="0" fontId="4" fillId="11" borderId="156" xfId="0" applyFont="1" applyFill="1" applyBorder="1" applyAlignment="1">
      <alignment vertical="top" wrapText="1"/>
    </xf>
    <xf numFmtId="0" fontId="4" fillId="11" borderId="115" xfId="0" applyFont="1" applyFill="1" applyBorder="1" applyAlignment="1">
      <alignment vertical="top" wrapText="1"/>
    </xf>
    <xf numFmtId="0" fontId="5" fillId="16" borderId="1" xfId="0" applyFont="1" applyFill="1" applyBorder="1" applyAlignment="1">
      <alignment horizontal="left" vertical="top" wrapText="1"/>
    </xf>
    <xf numFmtId="0" fontId="5" fillId="5" borderId="116" xfId="0" applyFont="1" applyFill="1" applyBorder="1" applyAlignment="1">
      <alignment vertical="top" wrapText="1"/>
    </xf>
    <xf numFmtId="0" fontId="83" fillId="0" borderId="129" xfId="0" applyFont="1" applyFill="1" applyBorder="1" applyAlignment="1" applyProtection="1">
      <alignment vertical="top" wrapText="1"/>
      <protection locked="0"/>
    </xf>
    <xf numFmtId="0" fontId="4" fillId="5" borderId="129" xfId="0" applyFont="1" applyFill="1" applyBorder="1" applyAlignment="1">
      <alignment vertical="top" wrapText="1"/>
    </xf>
    <xf numFmtId="0" fontId="4" fillId="5" borderId="4" xfId="0" applyFont="1" applyFill="1" applyBorder="1" applyAlignment="1">
      <alignment vertical="top" wrapText="1"/>
    </xf>
    <xf numFmtId="0" fontId="83" fillId="0" borderId="99" xfId="0" applyFont="1" applyBorder="1" applyAlignment="1" applyProtection="1">
      <alignment vertical="top" wrapText="1"/>
      <protection locked="0"/>
    </xf>
    <xf numFmtId="0" fontId="4" fillId="16" borderId="4" xfId="0" applyFont="1" applyFill="1" applyBorder="1" applyAlignment="1">
      <alignment vertical="top" wrapText="1"/>
    </xf>
    <xf numFmtId="0" fontId="4" fillId="16" borderId="129" xfId="0" applyFont="1" applyFill="1" applyBorder="1" applyAlignment="1">
      <alignment vertical="top" wrapText="1"/>
    </xf>
    <xf numFmtId="0" fontId="4" fillId="16" borderId="99" xfId="0" applyFont="1" applyFill="1" applyBorder="1" applyAlignment="1">
      <alignment vertical="top" wrapText="1"/>
    </xf>
    <xf numFmtId="0" fontId="83" fillId="0" borderId="129" xfId="0" applyFont="1" applyFill="1" applyBorder="1" applyAlignment="1" applyProtection="1">
      <alignment horizontal="left" vertical="top" wrapText="1"/>
      <protection locked="0"/>
    </xf>
    <xf numFmtId="0" fontId="83" fillId="0" borderId="99" xfId="0" applyFont="1" applyFill="1" applyBorder="1" applyAlignment="1" applyProtection="1">
      <alignment horizontal="left" vertical="top" wrapText="1"/>
      <protection locked="0"/>
    </xf>
    <xf numFmtId="0" fontId="4" fillId="11" borderId="173" xfId="0" applyFont="1" applyFill="1" applyBorder="1" applyAlignment="1">
      <alignment vertical="top" wrapText="1"/>
    </xf>
    <xf numFmtId="0" fontId="19" fillId="0" borderId="174" xfId="0" applyFont="1" applyBorder="1" applyAlignment="1">
      <alignment vertical="top" wrapText="1"/>
    </xf>
    <xf numFmtId="0" fontId="19" fillId="0" borderId="99" xfId="0" applyFont="1" applyBorder="1" applyAlignment="1">
      <alignment horizontal="left" vertical="top" wrapText="1"/>
    </xf>
    <xf numFmtId="0" fontId="4" fillId="5" borderId="99" xfId="0" applyFont="1" applyFill="1" applyBorder="1" applyAlignment="1">
      <alignment vertical="top" wrapText="1"/>
    </xf>
    <xf numFmtId="0" fontId="4" fillId="16" borderId="175" xfId="0" applyFont="1" applyFill="1" applyBorder="1" applyAlignment="1">
      <alignment horizontal="left" vertical="top" wrapText="1"/>
    </xf>
    <xf numFmtId="0" fontId="4" fillId="16" borderId="93" xfId="0" applyFont="1" applyFill="1" applyBorder="1" applyAlignment="1">
      <alignment vertical="top" wrapText="1"/>
    </xf>
    <xf numFmtId="0" fontId="4" fillId="16" borderId="158" xfId="0" applyFont="1" applyFill="1" applyBorder="1" applyAlignment="1">
      <alignment vertical="top" wrapText="1"/>
    </xf>
    <xf numFmtId="0" fontId="4" fillId="5" borderId="93" xfId="0" applyFont="1" applyFill="1" applyBorder="1" applyAlignment="1">
      <alignment horizontal="left" vertical="top" wrapText="1"/>
    </xf>
    <xf numFmtId="0" fontId="6" fillId="11" borderId="93" xfId="0" applyFont="1" applyFill="1" applyBorder="1" applyAlignment="1">
      <alignment vertical="top" wrapText="1"/>
    </xf>
    <xf numFmtId="0" fontId="5" fillId="11" borderId="1" xfId="0" applyFont="1" applyFill="1" applyBorder="1" applyAlignment="1">
      <alignment vertical="top" wrapText="1"/>
    </xf>
    <xf numFmtId="0" fontId="5" fillId="11" borderId="113" xfId="0" applyFont="1" applyFill="1" applyBorder="1" applyAlignment="1">
      <alignment vertical="top" wrapText="1"/>
    </xf>
    <xf numFmtId="0" fontId="5" fillId="16" borderId="129" xfId="0" applyFont="1" applyFill="1" applyBorder="1" applyAlignment="1">
      <alignment vertical="top" wrapText="1"/>
    </xf>
    <xf numFmtId="0" fontId="5" fillId="16" borderId="99" xfId="0" applyFont="1" applyFill="1" applyBorder="1" applyAlignment="1">
      <alignment vertical="top" wrapText="1"/>
    </xf>
    <xf numFmtId="0" fontId="83" fillId="0" borderId="129" xfId="0" applyFont="1" applyBorder="1" applyAlignment="1" applyProtection="1">
      <alignment vertical="top" wrapText="1"/>
      <protection locked="0"/>
    </xf>
    <xf numFmtId="0" fontId="5" fillId="5" borderId="117" xfId="0" applyFont="1" applyFill="1" applyBorder="1" applyAlignment="1">
      <alignment vertical="top" wrapText="1"/>
    </xf>
    <xf numFmtId="0" fontId="5" fillId="0" borderId="99" xfId="0" applyFont="1" applyBorder="1" applyAlignment="1" applyProtection="1">
      <alignment vertical="top" wrapText="1"/>
      <protection locked="0"/>
    </xf>
    <xf numFmtId="0" fontId="4" fillId="16" borderId="5" xfId="0" applyFont="1" applyFill="1" applyBorder="1" applyAlignment="1">
      <alignment vertical="top" wrapText="1"/>
    </xf>
    <xf numFmtId="0" fontId="4" fillId="16" borderId="156" xfId="0" applyFont="1" applyFill="1" applyBorder="1" applyAlignment="1">
      <alignment vertical="top" wrapText="1"/>
    </xf>
    <xf numFmtId="0" fontId="4" fillId="16" borderId="113" xfId="0" applyFont="1" applyFill="1" applyBorder="1" applyAlignment="1">
      <alignment vertical="top" wrapText="1"/>
    </xf>
    <xf numFmtId="0" fontId="4" fillId="16" borderId="1" xfId="0" applyFont="1" applyFill="1" applyBorder="1" applyAlignment="1">
      <alignment vertical="top" wrapText="1"/>
    </xf>
    <xf numFmtId="0" fontId="6" fillId="11" borderId="1" xfId="0" applyFont="1" applyFill="1" applyBorder="1" applyAlignment="1">
      <alignment vertical="top" wrapText="1"/>
    </xf>
    <xf numFmtId="0" fontId="5" fillId="5" borderId="166" xfId="0" applyFont="1" applyFill="1" applyBorder="1" applyAlignment="1">
      <alignment vertical="top" wrapText="1"/>
    </xf>
    <xf numFmtId="0" fontId="5" fillId="0" borderId="51" xfId="0" applyFont="1" applyBorder="1" applyAlignment="1">
      <alignment vertical="top" wrapText="1"/>
    </xf>
    <xf numFmtId="0" fontId="5" fillId="0" borderId="176" xfId="0" applyFont="1" applyBorder="1" applyAlignment="1">
      <alignment vertical="top" wrapText="1"/>
    </xf>
    <xf numFmtId="0" fontId="4" fillId="0" borderId="177" xfId="0" applyFont="1" applyBorder="1" applyAlignment="1">
      <alignment vertical="top" wrapText="1"/>
    </xf>
    <xf numFmtId="0" fontId="6" fillId="0" borderId="167" xfId="0" applyFont="1" applyBorder="1" applyAlignment="1">
      <alignment vertical="top" wrapText="1"/>
    </xf>
    <xf numFmtId="0" fontId="4" fillId="3" borderId="99" xfId="0" applyFont="1" applyFill="1" applyBorder="1" applyAlignment="1" applyProtection="1">
      <alignment horizontal="center" vertical="top" wrapText="1"/>
      <protection locked="0"/>
    </xf>
    <xf numFmtId="0" fontId="5" fillId="0" borderId="168" xfId="0" applyFont="1" applyBorder="1" applyAlignment="1">
      <alignment vertical="top" wrapText="1"/>
    </xf>
    <xf numFmtId="0" fontId="7" fillId="16" borderId="99" xfId="1" applyFill="1" applyBorder="1" applyAlignment="1" applyProtection="1">
      <alignment horizontal="right" vertical="top"/>
    </xf>
    <xf numFmtId="0" fontId="6" fillId="11" borderId="7" xfId="0" applyFont="1" applyFill="1" applyBorder="1" applyAlignment="1">
      <alignment vertical="top" wrapText="1"/>
    </xf>
    <xf numFmtId="0" fontId="5" fillId="11" borderId="1" xfId="0" applyFont="1" applyFill="1" applyBorder="1" applyAlignment="1">
      <alignment vertical="center" wrapText="1"/>
    </xf>
    <xf numFmtId="0" fontId="49" fillId="0" borderId="0" xfId="0" applyFont="1" applyAlignment="1">
      <alignment vertical="center" wrapText="1"/>
    </xf>
    <xf numFmtId="0" fontId="4" fillId="0" borderId="168" xfId="0" applyFont="1" applyBorder="1" applyAlignment="1">
      <alignment vertical="top" wrapText="1"/>
    </xf>
    <xf numFmtId="0" fontId="4" fillId="0" borderId="171" xfId="0" applyFont="1" applyBorder="1" applyAlignment="1">
      <alignment vertical="top" wrapText="1"/>
    </xf>
    <xf numFmtId="0" fontId="6" fillId="5" borderId="168" xfId="0" applyFont="1" applyFill="1" applyBorder="1" applyAlignment="1">
      <alignment vertical="top" wrapText="1"/>
    </xf>
    <xf numFmtId="0" fontId="0" fillId="0" borderId="60" xfId="0" applyBorder="1" applyAlignment="1">
      <alignment vertical="top" wrapText="1"/>
    </xf>
    <xf numFmtId="0" fontId="0" fillId="0" borderId="51" xfId="0" applyBorder="1" applyAlignment="1">
      <alignment vertical="top" wrapText="1"/>
    </xf>
    <xf numFmtId="0" fontId="74" fillId="4" borderId="99" xfId="0" applyFont="1" applyFill="1" applyBorder="1" applyAlignment="1">
      <alignment vertical="top" wrapText="1"/>
    </xf>
    <xf numFmtId="0" fontId="5" fillId="5" borderId="173" xfId="0" applyFont="1" applyFill="1" applyBorder="1" applyAlignment="1">
      <alignment vertical="top" wrapText="1"/>
    </xf>
    <xf numFmtId="0" fontId="5" fillId="5" borderId="129" xfId="0" applyFont="1" applyFill="1" applyBorder="1" applyAlignment="1">
      <alignment horizontal="left" vertical="top" wrapText="1"/>
    </xf>
    <xf numFmtId="0" fontId="5" fillId="16" borderId="99" xfId="0" applyFont="1" applyFill="1" applyBorder="1" applyAlignment="1">
      <alignment horizontal="left" vertical="top" wrapText="1"/>
    </xf>
    <xf numFmtId="0" fontId="5" fillId="5" borderId="129" xfId="0" applyFont="1" applyFill="1" applyBorder="1" applyAlignment="1" applyProtection="1">
      <alignment vertical="top" wrapText="1"/>
      <protection locked="0"/>
    </xf>
    <xf numFmtId="0" fontId="70" fillId="0" borderId="0" xfId="0" applyFont="1" applyFill="1" applyBorder="1" applyAlignment="1" applyProtection="1">
      <alignment horizontal="left" vertical="top" wrapText="1"/>
    </xf>
    <xf numFmtId="0" fontId="82" fillId="0" borderId="42" xfId="0" applyFont="1" applyBorder="1" applyAlignment="1">
      <alignment vertical="top" wrapText="1"/>
    </xf>
    <xf numFmtId="0" fontId="82" fillId="0" borderId="60" xfId="0" applyFont="1" applyBorder="1" applyAlignment="1">
      <alignment vertical="top" wrapText="1"/>
    </xf>
    <xf numFmtId="0" fontId="82" fillId="0" borderId="70" xfId="0" applyFont="1" applyBorder="1" applyAlignment="1">
      <alignment vertical="top" wrapText="1"/>
    </xf>
    <xf numFmtId="0" fontId="80" fillId="0" borderId="70" xfId="0" applyFont="1" applyFill="1" applyBorder="1" applyAlignment="1">
      <alignment vertical="top"/>
    </xf>
    <xf numFmtId="0" fontId="122" fillId="0" borderId="0" xfId="0" applyFont="1" applyBorder="1" applyAlignment="1">
      <alignment horizontal="left" vertical="top"/>
    </xf>
    <xf numFmtId="0" fontId="78" fillId="0" borderId="73" xfId="0" applyFont="1" applyBorder="1" applyAlignment="1">
      <alignment horizontal="center" vertical="top" wrapText="1"/>
    </xf>
    <xf numFmtId="164" fontId="76" fillId="0" borderId="73" xfId="0" applyNumberFormat="1" applyFont="1" applyBorder="1" applyAlignment="1">
      <alignment horizontal="center" vertical="top" wrapText="1"/>
    </xf>
    <xf numFmtId="0" fontId="26" fillId="0" borderId="0" xfId="0" applyFont="1" applyAlignment="1">
      <alignment vertical="top" wrapText="1"/>
    </xf>
    <xf numFmtId="0" fontId="0" fillId="0" borderId="0" xfId="0" applyAlignment="1">
      <alignment vertical="top" wrapText="1"/>
    </xf>
    <xf numFmtId="0" fontId="26" fillId="0" borderId="0" xfId="0" applyFont="1" applyAlignment="1">
      <alignment wrapText="1"/>
    </xf>
    <xf numFmtId="0" fontId="8" fillId="0" borderId="0" xfId="1" applyFont="1" applyAlignment="1" applyProtection="1">
      <alignment vertical="top" wrapText="1"/>
    </xf>
    <xf numFmtId="0" fontId="26" fillId="0" borderId="92" xfId="0" applyFont="1" applyBorder="1" applyAlignment="1">
      <alignment vertical="top" wrapText="1"/>
    </xf>
    <xf numFmtId="0" fontId="26" fillId="0" borderId="94" xfId="0" applyFont="1" applyBorder="1" applyAlignment="1">
      <alignment vertical="top" wrapText="1"/>
    </xf>
    <xf numFmtId="0" fontId="26" fillId="0" borderId="0" xfId="0" applyFont="1" applyAlignment="1">
      <alignment horizontal="left" vertical="top" wrapText="1"/>
    </xf>
    <xf numFmtId="0" fontId="96" fillId="0" borderId="0" xfId="0" applyFont="1" applyAlignment="1">
      <alignment vertical="top" wrapText="1"/>
    </xf>
    <xf numFmtId="0" fontId="16" fillId="18" borderId="93" xfId="0" applyFont="1" applyFill="1" applyBorder="1" applyAlignment="1">
      <alignment vertical="top" wrapText="1"/>
    </xf>
    <xf numFmtId="0" fontId="4" fillId="16" borderId="93" xfId="0" applyFont="1" applyFill="1" applyBorder="1" applyAlignment="1">
      <alignment vertical="top" wrapText="1"/>
    </xf>
    <xf numFmtId="0" fontId="5" fillId="16" borderId="93" xfId="0" applyFont="1" applyFill="1" applyBorder="1" applyAlignment="1">
      <alignment wrapText="1"/>
    </xf>
    <xf numFmtId="0" fontId="5" fillId="5" borderId="113" xfId="0" applyFont="1" applyFill="1" applyBorder="1" applyAlignment="1">
      <alignment wrapText="1"/>
    </xf>
    <xf numFmtId="0" fontId="5" fillId="5" borderId="1" xfId="0" applyFont="1" applyFill="1" applyBorder="1" applyAlignment="1">
      <alignment wrapText="1"/>
    </xf>
    <xf numFmtId="0" fontId="5" fillId="16" borderId="93" xfId="0" applyFont="1" applyFill="1" applyBorder="1" applyAlignment="1">
      <alignment horizontal="center" wrapText="1"/>
    </xf>
    <xf numFmtId="0" fontId="5" fillId="0" borderId="7" xfId="0" applyFont="1" applyBorder="1" applyAlignment="1">
      <alignment vertical="top" wrapText="1"/>
    </xf>
    <xf numFmtId="0" fontId="4" fillId="0" borderId="1" xfId="0" applyFont="1" applyBorder="1" applyAlignment="1">
      <alignment vertical="top" wrapText="1"/>
    </xf>
    <xf numFmtId="0" fontId="5" fillId="0" borderId="1" xfId="0" applyFont="1" applyBorder="1" applyAlignment="1">
      <alignment vertical="top" wrapText="1"/>
    </xf>
    <xf numFmtId="0" fontId="4" fillId="3" borderId="1" xfId="0" applyFont="1" applyFill="1" applyBorder="1" applyAlignment="1" applyProtection="1">
      <alignment horizontal="left" vertical="top" wrapText="1"/>
    </xf>
    <xf numFmtId="0" fontId="6" fillId="11" borderId="93" xfId="0" applyFont="1" applyFill="1" applyBorder="1" applyAlignment="1">
      <alignment vertical="top" wrapText="1"/>
    </xf>
    <xf numFmtId="0" fontId="21" fillId="11" borderId="93" xfId="0" applyFont="1" applyFill="1" applyBorder="1" applyAlignment="1">
      <alignment vertical="top" wrapText="1"/>
    </xf>
    <xf numFmtId="0" fontId="4" fillId="5" borderId="115" xfId="0" applyFont="1" applyFill="1" applyBorder="1" applyAlignment="1">
      <alignment vertical="top" wrapText="1"/>
    </xf>
    <xf numFmtId="0" fontId="19" fillId="5" borderId="3" xfId="0" applyFont="1" applyFill="1" applyBorder="1" applyAlignment="1">
      <alignment wrapText="1"/>
    </xf>
    <xf numFmtId="0" fontId="19" fillId="5" borderId="4" xfId="0" applyFont="1" applyFill="1" applyBorder="1" applyAlignment="1">
      <alignment wrapText="1"/>
    </xf>
    <xf numFmtId="0" fontId="19" fillId="5" borderId="4" xfId="0" applyFont="1" applyFill="1" applyBorder="1" applyAlignment="1">
      <alignment horizontal="center" wrapText="1"/>
    </xf>
    <xf numFmtId="0" fontId="6" fillId="11" borderId="93" xfId="0" applyFont="1" applyFill="1" applyBorder="1" applyAlignment="1">
      <alignment vertical="center" wrapText="1"/>
    </xf>
    <xf numFmtId="0" fontId="4" fillId="16" borderId="158" xfId="0" applyFont="1" applyFill="1" applyBorder="1" applyAlignment="1">
      <alignment vertical="top" wrapText="1"/>
    </xf>
    <xf numFmtId="0" fontId="0" fillId="0" borderId="173" xfId="0" applyBorder="1" applyAlignment="1">
      <alignment wrapText="1"/>
    </xf>
    <xf numFmtId="0" fontId="0" fillId="0" borderId="156" xfId="0" applyBorder="1" applyAlignment="1">
      <alignment wrapText="1"/>
    </xf>
    <xf numFmtId="0" fontId="4" fillId="11" borderId="1" xfId="0" applyFont="1" applyFill="1" applyBorder="1" applyAlignment="1">
      <alignment vertical="top" wrapText="1"/>
    </xf>
    <xf numFmtId="0" fontId="4" fillId="11" borderId="171" xfId="0" applyFont="1" applyFill="1" applyBorder="1" applyAlignment="1">
      <alignment vertical="top" wrapText="1"/>
    </xf>
    <xf numFmtId="0" fontId="4" fillId="11" borderId="158" xfId="0" applyFont="1" applyFill="1" applyBorder="1" applyAlignment="1">
      <alignment vertical="top" wrapText="1"/>
    </xf>
    <xf numFmtId="0" fontId="7" fillId="5" borderId="0" xfId="1" applyFill="1" applyBorder="1" applyAlignment="1" applyProtection="1">
      <alignment vertical="center" wrapText="1"/>
    </xf>
    <xf numFmtId="0" fontId="0" fillId="0" borderId="0" xfId="0" applyBorder="1" applyAlignment="1">
      <alignment vertical="center" wrapText="1"/>
    </xf>
    <xf numFmtId="0" fontId="0" fillId="0" borderId="0" xfId="0" applyAlignment="1">
      <alignment wrapText="1"/>
    </xf>
    <xf numFmtId="0" fontId="0" fillId="0" borderId="24" xfId="0" applyBorder="1" applyAlignment="1">
      <alignment wrapText="1"/>
    </xf>
    <xf numFmtId="0" fontId="7" fillId="5" borderId="168" xfId="1" applyFill="1" applyBorder="1" applyAlignment="1" applyProtection="1">
      <alignment vertical="center" wrapText="1"/>
    </xf>
    <xf numFmtId="0" fontId="0" fillId="0" borderId="166" xfId="0" applyBorder="1" applyAlignment="1">
      <alignment vertical="center" wrapText="1"/>
    </xf>
    <xf numFmtId="0" fontId="0" fillId="0" borderId="166" xfId="0" applyBorder="1" applyAlignment="1">
      <alignment wrapText="1"/>
    </xf>
    <xf numFmtId="0" fontId="0" fillId="0" borderId="167" xfId="0" applyBorder="1" applyAlignment="1">
      <alignment wrapText="1"/>
    </xf>
    <xf numFmtId="0" fontId="0" fillId="0" borderId="173" xfId="0" applyBorder="1" applyAlignment="1">
      <alignment vertical="top" wrapText="1"/>
    </xf>
    <xf numFmtId="0" fontId="0" fillId="0" borderId="156" xfId="0" applyBorder="1" applyAlignment="1">
      <alignment vertical="top" wrapText="1"/>
    </xf>
    <xf numFmtId="0" fontId="4" fillId="5" borderId="92" xfId="0" applyFont="1" applyFill="1" applyBorder="1" applyAlignment="1">
      <alignment vertical="top" wrapText="1"/>
    </xf>
    <xf numFmtId="0" fontId="4" fillId="11" borderId="113" xfId="0" applyFont="1" applyFill="1" applyBorder="1" applyAlignment="1">
      <alignment vertical="top" wrapText="1"/>
    </xf>
    <xf numFmtId="0" fontId="4" fillId="16" borderId="129" xfId="0" applyFont="1" applyFill="1" applyBorder="1" applyAlignment="1">
      <alignment vertical="top" wrapText="1"/>
    </xf>
    <xf numFmtId="0" fontId="4" fillId="16" borderId="4" xfId="0" applyFont="1" applyFill="1" applyBorder="1" applyAlignment="1">
      <alignment vertical="top" wrapText="1"/>
    </xf>
    <xf numFmtId="0" fontId="22" fillId="11" borderId="93" xfId="0" applyFont="1" applyFill="1" applyBorder="1" applyAlignment="1">
      <alignment wrapText="1"/>
    </xf>
    <xf numFmtId="0" fontId="6" fillId="0" borderId="1" xfId="0" applyFont="1" applyBorder="1" applyAlignment="1">
      <alignment vertical="top" wrapText="1"/>
    </xf>
    <xf numFmtId="0" fontId="5" fillId="16" borderId="158" xfId="0" applyFont="1" applyFill="1" applyBorder="1" applyAlignment="1">
      <alignment vertical="top" wrapText="1"/>
    </xf>
    <xf numFmtId="0" fontId="4" fillId="2" borderId="158" xfId="0" applyFont="1" applyFill="1" applyBorder="1" applyAlignment="1">
      <alignment vertical="top" wrapText="1"/>
    </xf>
    <xf numFmtId="0" fontId="8" fillId="16" borderId="5" xfId="1" applyFont="1" applyFill="1" applyBorder="1" applyAlignment="1" applyProtection="1">
      <alignment vertical="top" wrapText="1"/>
    </xf>
    <xf numFmtId="0" fontId="5" fillId="16" borderId="5" xfId="0" applyFont="1" applyFill="1" applyBorder="1" applyAlignment="1">
      <alignment vertical="top" wrapText="1"/>
    </xf>
    <xf numFmtId="0" fontId="0" fillId="0" borderId="24" xfId="0" applyBorder="1" applyAlignment="1">
      <alignment vertical="top" wrapText="1"/>
    </xf>
    <xf numFmtId="0" fontId="7" fillId="16" borderId="168" xfId="1" applyFill="1" applyBorder="1" applyAlignment="1" applyProtection="1">
      <alignment vertical="top" wrapText="1"/>
    </xf>
    <xf numFmtId="0" fontId="0" fillId="0" borderId="166" xfId="0" applyBorder="1" applyAlignment="1">
      <alignment vertical="top" wrapText="1"/>
    </xf>
    <xf numFmtId="0" fontId="0" fillId="0" borderId="167" xfId="0" applyBorder="1" applyAlignment="1">
      <alignment vertical="top" wrapText="1"/>
    </xf>
    <xf numFmtId="0" fontId="19" fillId="11" borderId="92" xfId="0" applyFont="1" applyFill="1" applyBorder="1" applyAlignment="1">
      <alignment vertical="top" wrapText="1"/>
    </xf>
    <xf numFmtId="0" fontId="5" fillId="11" borderId="113" xfId="0" applyFont="1" applyFill="1" applyBorder="1" applyAlignment="1">
      <alignment vertical="top" wrapText="1"/>
    </xf>
    <xf numFmtId="0" fontId="19" fillId="11" borderId="113" xfId="0" applyFont="1" applyFill="1" applyBorder="1" applyAlignment="1">
      <alignment vertical="top" wrapText="1"/>
    </xf>
    <xf numFmtId="0" fontId="5" fillId="11" borderId="1" xfId="0" applyFont="1" applyFill="1" applyBorder="1" applyAlignment="1">
      <alignment vertical="top" wrapText="1"/>
    </xf>
    <xf numFmtId="0" fontId="5" fillId="16" borderId="7" xfId="0" applyFont="1" applyFill="1" applyBorder="1" applyAlignment="1">
      <alignment vertical="top" wrapText="1"/>
    </xf>
    <xf numFmtId="0" fontId="6" fillId="16" borderId="92" xfId="0" applyFont="1" applyFill="1" applyBorder="1" applyAlignment="1">
      <alignment vertical="top" wrapText="1"/>
    </xf>
    <xf numFmtId="0" fontId="5" fillId="16" borderId="168" xfId="0" applyNumberFormat="1" applyFont="1" applyFill="1" applyBorder="1" applyAlignment="1">
      <alignment vertical="top" wrapText="1"/>
    </xf>
    <xf numFmtId="0" fontId="7" fillId="16" borderId="5" xfId="1" applyFont="1" applyFill="1" applyBorder="1" applyAlignment="1" applyProtection="1">
      <alignment vertical="top" wrapText="1"/>
    </xf>
    <xf numFmtId="0" fontId="5" fillId="16" borderId="119" xfId="0" applyFont="1" applyFill="1" applyBorder="1" applyAlignment="1">
      <alignment vertical="top" wrapText="1"/>
    </xf>
    <xf numFmtId="0" fontId="0" fillId="0" borderId="117" xfId="0" applyBorder="1" applyAlignment="1">
      <alignment vertical="top" wrapText="1"/>
    </xf>
    <xf numFmtId="0" fontId="0" fillId="0" borderId="115" xfId="0" applyBorder="1" applyAlignment="1">
      <alignment vertical="top" wrapText="1"/>
    </xf>
    <xf numFmtId="0" fontId="8" fillId="16" borderId="168" xfId="1" applyFont="1" applyFill="1" applyBorder="1" applyAlignment="1" applyProtection="1">
      <alignment vertical="top" wrapText="1"/>
    </xf>
    <xf numFmtId="0" fontId="5" fillId="5" borderId="168" xfId="0" applyFont="1" applyFill="1" applyBorder="1" applyAlignment="1">
      <alignment vertical="top" wrapText="1"/>
    </xf>
    <xf numFmtId="0" fontId="8" fillId="5" borderId="119" xfId="1" applyFont="1" applyFill="1" applyBorder="1" applyAlignment="1" applyProtection="1">
      <alignment vertical="top" wrapText="1"/>
    </xf>
    <xf numFmtId="0" fontId="4" fillId="5" borderId="93" xfId="0" applyFont="1" applyFill="1" applyBorder="1" applyAlignment="1">
      <alignment horizontal="left" vertical="top" wrapText="1"/>
    </xf>
    <xf numFmtId="0" fontId="19" fillId="5" borderId="93" xfId="0" applyFont="1" applyFill="1" applyBorder="1" applyAlignment="1">
      <alignment wrapText="1"/>
    </xf>
    <xf numFmtId="0" fontId="19" fillId="11" borderId="99" xfId="0" applyFont="1" applyFill="1" applyBorder="1" applyAlignment="1">
      <alignment horizontal="left" vertical="top" wrapText="1"/>
    </xf>
    <xf numFmtId="0" fontId="19" fillId="0" borderId="98" xfId="0" applyFont="1" applyBorder="1" applyAlignment="1">
      <alignment vertical="top" wrapText="1"/>
    </xf>
    <xf numFmtId="0" fontId="19" fillId="11" borderId="99" xfId="0" applyFont="1" applyFill="1" applyBorder="1" applyAlignment="1">
      <alignment vertical="top" wrapText="1"/>
    </xf>
    <xf numFmtId="0" fontId="22" fillId="11" borderId="99" xfId="0" applyFont="1" applyFill="1" applyBorder="1" applyAlignment="1">
      <alignment vertical="top" wrapText="1"/>
    </xf>
    <xf numFmtId="0" fontId="21" fillId="11" borderId="99" xfId="0" applyFont="1" applyFill="1" applyBorder="1" applyAlignment="1">
      <alignment vertical="top" wrapText="1"/>
    </xf>
    <xf numFmtId="0" fontId="21" fillId="0" borderId="98" xfId="0" applyFont="1" applyBorder="1" applyAlignment="1">
      <alignment vertical="top" wrapText="1"/>
    </xf>
    <xf numFmtId="0" fontId="21" fillId="0" borderId="9" xfId="0" applyFont="1" applyBorder="1" applyAlignment="1">
      <alignment vertical="top" wrapText="1"/>
    </xf>
    <xf numFmtId="0" fontId="21" fillId="11" borderId="99" xfId="0" applyFont="1" applyFill="1" applyBorder="1" applyAlignment="1">
      <alignment horizontal="center" vertical="top" wrapText="1"/>
    </xf>
    <xf numFmtId="0" fontId="5" fillId="0" borderId="1" xfId="0" applyFont="1" applyBorder="1" applyAlignment="1" applyProtection="1">
      <alignment vertical="top" wrapText="1"/>
      <protection locked="0"/>
    </xf>
    <xf numFmtId="0" fontId="5" fillId="5" borderId="94" xfId="0" applyFont="1" applyFill="1" applyBorder="1" applyAlignment="1">
      <alignment wrapText="1"/>
    </xf>
    <xf numFmtId="0" fontId="6" fillId="0" borderId="94" xfId="0" applyFont="1" applyBorder="1" applyAlignment="1">
      <alignment vertical="top" wrapText="1"/>
    </xf>
    <xf numFmtId="0" fontId="6" fillId="11" borderId="93" xfId="0" applyFont="1" applyFill="1" applyBorder="1" applyAlignment="1">
      <alignment horizontal="center" vertical="top" wrapText="1"/>
    </xf>
    <xf numFmtId="0" fontId="4" fillId="5" borderId="97" xfId="0" applyFont="1" applyFill="1" applyBorder="1" applyAlignment="1">
      <alignment vertical="top" wrapText="1"/>
    </xf>
    <xf numFmtId="0" fontId="5" fillId="5" borderId="98" xfId="0" applyFont="1" applyFill="1" applyBorder="1" applyAlignment="1">
      <alignment wrapText="1"/>
    </xf>
    <xf numFmtId="0" fontId="5" fillId="5" borderId="95" xfId="0" applyFont="1" applyFill="1" applyBorder="1" applyAlignment="1">
      <alignment wrapText="1"/>
    </xf>
    <xf numFmtId="0" fontId="5" fillId="5" borderId="8" xfId="0" applyFont="1" applyFill="1" applyBorder="1" applyAlignment="1">
      <alignment wrapText="1"/>
    </xf>
    <xf numFmtId="0" fontId="5" fillId="5" borderId="97" xfId="0" applyFont="1" applyFill="1" applyBorder="1" applyAlignment="1">
      <alignment horizontal="center" wrapText="1"/>
    </xf>
    <xf numFmtId="0" fontId="5" fillId="11" borderId="93" xfId="0" applyFont="1" applyFill="1" applyBorder="1" applyAlignment="1">
      <alignment vertical="top" wrapText="1"/>
    </xf>
    <xf numFmtId="0" fontId="6" fillId="11" borderId="92" xfId="0" applyFont="1" applyFill="1" applyBorder="1" applyAlignment="1">
      <alignment vertical="top" wrapText="1"/>
    </xf>
    <xf numFmtId="0" fontId="6" fillId="16" borderId="7" xfId="0" applyFont="1" applyFill="1" applyBorder="1" applyAlignment="1">
      <alignment vertical="top" wrapText="1"/>
    </xf>
    <xf numFmtId="0" fontId="6" fillId="11" borderId="129" xfId="0" applyFont="1" applyFill="1" applyBorder="1" applyAlignment="1">
      <alignment vertical="top" wrapText="1"/>
    </xf>
    <xf numFmtId="0" fontId="5" fillId="16" borderId="1" xfId="0" applyFont="1" applyFill="1" applyBorder="1" applyAlignment="1">
      <alignment vertical="top" wrapText="1"/>
    </xf>
    <xf numFmtId="0" fontId="4" fillId="16" borderId="115" xfId="0" applyFont="1" applyFill="1" applyBorder="1" applyAlignment="1">
      <alignment vertical="top" wrapText="1"/>
    </xf>
    <xf numFmtId="0" fontId="5" fillId="0" borderId="3" xfId="0" applyFont="1" applyBorder="1" applyAlignment="1" applyProtection="1">
      <alignment vertical="top" wrapText="1"/>
      <protection locked="0"/>
    </xf>
    <xf numFmtId="0" fontId="5" fillId="0" borderId="4" xfId="0"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83" fillId="0" borderId="129" xfId="0" applyFont="1" applyFill="1" applyBorder="1" applyAlignment="1" applyProtection="1">
      <alignment vertical="top" wrapText="1"/>
      <protection locked="0"/>
    </xf>
    <xf numFmtId="0" fontId="83" fillId="0" borderId="4" xfId="0" applyFont="1" applyFill="1" applyBorder="1" applyAlignment="1" applyProtection="1">
      <alignment vertical="top" wrapText="1"/>
      <protection locked="0"/>
    </xf>
    <xf numFmtId="0" fontId="83" fillId="0" borderId="99" xfId="0" applyFont="1" applyFill="1" applyBorder="1" applyAlignment="1" applyProtection="1">
      <alignment vertical="top" wrapText="1"/>
      <protection locked="0"/>
    </xf>
    <xf numFmtId="0" fontId="4" fillId="16" borderId="129" xfId="0" applyFont="1" applyFill="1" applyBorder="1" applyAlignment="1">
      <alignment horizontal="left" vertical="top" wrapText="1"/>
    </xf>
    <xf numFmtId="0" fontId="0" fillId="0" borderId="99" xfId="0" applyBorder="1" applyAlignment="1">
      <alignment vertical="top" wrapText="1"/>
    </xf>
    <xf numFmtId="0" fontId="8" fillId="5" borderId="168" xfId="1" applyFont="1" applyFill="1" applyBorder="1" applyAlignment="1" applyProtection="1">
      <alignment vertical="top" wrapText="1"/>
    </xf>
    <xf numFmtId="0" fontId="19" fillId="16" borderId="129" xfId="0" applyFont="1" applyFill="1" applyBorder="1" applyAlignment="1">
      <alignment vertical="top" wrapText="1"/>
    </xf>
    <xf numFmtId="0" fontId="6" fillId="11" borderId="158" xfId="0" applyFont="1" applyFill="1" applyBorder="1" applyAlignment="1">
      <alignment vertical="top" wrapText="1"/>
    </xf>
    <xf numFmtId="0" fontId="5" fillId="5" borderId="119" xfId="0" applyFont="1" applyFill="1" applyBorder="1" applyAlignment="1">
      <alignment vertical="top" wrapText="1"/>
    </xf>
    <xf numFmtId="0" fontId="0" fillId="0" borderId="119" xfId="0" applyBorder="1" applyAlignment="1">
      <alignment vertical="top" wrapText="1"/>
    </xf>
    <xf numFmtId="0" fontId="5" fillId="16" borderId="168" xfId="0" applyFont="1" applyFill="1" applyBorder="1" applyAlignment="1">
      <alignment vertical="top" wrapText="1"/>
    </xf>
    <xf numFmtId="0" fontId="0" fillId="0" borderId="168" xfId="0" applyBorder="1" applyAlignment="1">
      <alignment vertical="top" wrapText="1"/>
    </xf>
    <xf numFmtId="0" fontId="4" fillId="0" borderId="129" xfId="0" applyFont="1" applyBorder="1" applyAlignment="1" applyProtection="1">
      <alignment vertical="top" wrapText="1"/>
      <protection locked="0"/>
    </xf>
    <xf numFmtId="0" fontId="4" fillId="0" borderId="4" xfId="0" applyFont="1" applyBorder="1" applyAlignment="1" applyProtection="1">
      <alignment vertical="top" wrapText="1"/>
      <protection locked="0"/>
    </xf>
    <xf numFmtId="0" fontId="4" fillId="0" borderId="99" xfId="0" applyFont="1" applyBorder="1" applyAlignment="1" applyProtection="1">
      <alignment vertical="top" wrapText="1"/>
      <protection locked="0"/>
    </xf>
    <xf numFmtId="0" fontId="19" fillId="11" borderId="1" xfId="0" applyFont="1" applyFill="1" applyBorder="1" applyAlignment="1">
      <alignment vertical="top" wrapText="1"/>
    </xf>
    <xf numFmtId="0" fontId="3" fillId="11" borderId="99" xfId="0" applyFont="1" applyFill="1" applyBorder="1" applyAlignment="1">
      <alignment vertical="top" wrapText="1"/>
    </xf>
    <xf numFmtId="0" fontId="4" fillId="16" borderId="113" xfId="0" applyFont="1" applyFill="1" applyBorder="1" applyAlignment="1">
      <alignment vertical="top" wrapText="1"/>
    </xf>
    <xf numFmtId="0" fontId="11" fillId="0" borderId="1" xfId="0" applyFont="1" applyBorder="1" applyAlignment="1">
      <alignment horizontal="left" vertical="top" wrapText="1"/>
    </xf>
    <xf numFmtId="0" fontId="21" fillId="0" borderId="1" xfId="0" applyFont="1" applyBorder="1"/>
    <xf numFmtId="0" fontId="0" fillId="0" borderId="4" xfId="0" applyBorder="1" applyAlignment="1">
      <alignment vertical="top" wrapText="1"/>
    </xf>
    <xf numFmtId="0" fontId="4" fillId="16" borderId="119" xfId="0" applyFont="1" applyFill="1" applyBorder="1" applyAlignment="1">
      <alignment horizontal="left" vertical="top" wrapText="1"/>
    </xf>
    <xf numFmtId="0" fontId="0" fillId="0" borderId="5" xfId="0" applyBorder="1" applyAlignment="1">
      <alignment vertical="top" wrapText="1"/>
    </xf>
    <xf numFmtId="0" fontId="19" fillId="16" borderId="158" xfId="0" applyFont="1" applyFill="1" applyBorder="1" applyAlignment="1">
      <alignment vertical="top" wrapText="1"/>
    </xf>
    <xf numFmtId="0" fontId="6" fillId="11" borderId="158" xfId="0" applyFont="1" applyFill="1" applyBorder="1" applyAlignment="1">
      <alignment vertical="center" wrapText="1"/>
    </xf>
    <xf numFmtId="0" fontId="6" fillId="11" borderId="173" xfId="0" applyFont="1" applyFill="1" applyBorder="1" applyAlignment="1">
      <alignment vertical="center" wrapText="1"/>
    </xf>
    <xf numFmtId="0" fontId="0" fillId="0" borderId="173" xfId="0" applyBorder="1" applyAlignment="1">
      <alignment vertical="center" wrapText="1"/>
    </xf>
    <xf numFmtId="0" fontId="0" fillId="0" borderId="156" xfId="0" applyBorder="1" applyAlignment="1">
      <alignment vertical="center" wrapText="1"/>
    </xf>
    <xf numFmtId="0" fontId="6" fillId="11" borderId="173" xfId="0" applyFont="1" applyFill="1" applyBorder="1" applyAlignment="1">
      <alignment vertical="top" wrapText="1"/>
    </xf>
    <xf numFmtId="0" fontId="4" fillId="5" borderId="117" xfId="1" applyFont="1" applyFill="1" applyBorder="1" applyAlignment="1" applyProtection="1">
      <alignment vertical="top" wrapText="1"/>
    </xf>
    <xf numFmtId="0" fontId="7" fillId="16" borderId="166" xfId="1" applyFill="1" applyBorder="1" applyAlignment="1" applyProtection="1">
      <alignment horizontal="left" vertical="top" wrapText="1"/>
    </xf>
    <xf numFmtId="0" fontId="0" fillId="16" borderId="166" xfId="0" applyFill="1" applyBorder="1" applyAlignment="1">
      <alignment vertical="top" wrapText="1"/>
    </xf>
    <xf numFmtId="0" fontId="0" fillId="16" borderId="167" xfId="0" applyFill="1" applyBorder="1" applyAlignment="1">
      <alignment vertical="top" wrapText="1"/>
    </xf>
    <xf numFmtId="0" fontId="19" fillId="14" borderId="158" xfId="0" applyFont="1" applyFill="1" applyBorder="1" applyAlignment="1">
      <alignment vertical="top" wrapText="1"/>
    </xf>
    <xf numFmtId="0" fontId="5" fillId="11" borderId="160" xfId="0" applyFont="1" applyFill="1" applyBorder="1" applyAlignment="1">
      <alignment vertical="top" wrapText="1"/>
    </xf>
    <xf numFmtId="0" fontId="5" fillId="0" borderId="157" xfId="0" applyFont="1" applyBorder="1" applyAlignment="1" applyProtection="1">
      <alignment vertical="top" wrapText="1"/>
      <protection locked="0"/>
    </xf>
    <xf numFmtId="0" fontId="4" fillId="16" borderId="157" xfId="0" applyFont="1" applyFill="1" applyBorder="1" applyAlignment="1">
      <alignment vertical="top" wrapText="1"/>
    </xf>
    <xf numFmtId="0" fontId="5" fillId="16" borderId="157" xfId="0" applyFont="1" applyFill="1" applyBorder="1" applyAlignment="1">
      <alignment wrapText="1"/>
    </xf>
    <xf numFmtId="0" fontId="5" fillId="5" borderId="157" xfId="0" applyFont="1" applyFill="1" applyBorder="1" applyAlignment="1">
      <alignment wrapText="1"/>
    </xf>
    <xf numFmtId="0" fontId="4" fillId="5" borderId="157" xfId="0" applyFont="1" applyFill="1" applyBorder="1" applyAlignment="1">
      <alignment horizontal="left" vertical="top" wrapText="1"/>
    </xf>
    <xf numFmtId="0" fontId="19" fillId="5" borderId="157" xfId="0" applyFont="1" applyFill="1" applyBorder="1" applyAlignment="1">
      <alignment wrapText="1"/>
    </xf>
    <xf numFmtId="0" fontId="6" fillId="11" borderId="157" xfId="0" applyFont="1" applyFill="1" applyBorder="1" applyAlignment="1">
      <alignment vertical="top" wrapText="1"/>
    </xf>
    <xf numFmtId="0" fontId="70" fillId="0" borderId="0" xfId="0" applyFont="1" applyFill="1" applyBorder="1" applyAlignment="1" applyProtection="1">
      <alignment horizontal="left" vertical="top" wrapText="1"/>
    </xf>
    <xf numFmtId="0" fontId="6" fillId="0" borderId="157" xfId="0" applyFont="1" applyBorder="1" applyAlignment="1">
      <alignment vertical="top" wrapText="1"/>
    </xf>
    <xf numFmtId="0" fontId="5" fillId="11" borderId="157" xfId="0" applyFont="1" applyFill="1" applyBorder="1" applyAlignment="1">
      <alignment vertical="top" wrapText="1"/>
    </xf>
    <xf numFmtId="0" fontId="5" fillId="5" borderId="22" xfId="0" applyFont="1" applyFill="1" applyBorder="1" applyAlignment="1">
      <alignment wrapText="1"/>
    </xf>
    <xf numFmtId="0" fontId="5" fillId="5" borderId="116" xfId="0" applyFont="1" applyFill="1" applyBorder="1" applyAlignment="1">
      <alignment wrapText="1"/>
    </xf>
    <xf numFmtId="0" fontId="5" fillId="5" borderId="156" xfId="0" applyFont="1" applyFill="1" applyBorder="1" applyAlignment="1">
      <alignment wrapText="1"/>
    </xf>
    <xf numFmtId="0" fontId="21" fillId="0" borderId="99" xfId="0" applyFont="1" applyBorder="1" applyAlignment="1">
      <alignment vertical="top" wrapText="1"/>
    </xf>
    <xf numFmtId="0" fontId="19" fillId="0" borderId="99" xfId="0" applyFont="1" applyBorder="1" applyAlignment="1">
      <alignment vertical="top" wrapText="1"/>
    </xf>
    <xf numFmtId="0" fontId="21" fillId="11" borderId="157" xfId="0" applyFont="1" applyFill="1" applyBorder="1" applyAlignment="1">
      <alignment vertical="top" wrapText="1"/>
    </xf>
    <xf numFmtId="0" fontId="4" fillId="5" borderId="158" xfId="0" applyFont="1" applyFill="1" applyBorder="1" applyAlignment="1">
      <alignment vertical="top" wrapText="1"/>
    </xf>
    <xf numFmtId="0" fontId="4" fillId="5" borderId="129" xfId="0" applyFont="1" applyFill="1" applyBorder="1" applyAlignment="1">
      <alignment vertical="top" wrapText="1"/>
    </xf>
    <xf numFmtId="0" fontId="19" fillId="5" borderId="129" xfId="0" applyFont="1" applyFill="1" applyBorder="1" applyAlignment="1">
      <alignment wrapText="1"/>
    </xf>
    <xf numFmtId="0" fontId="4" fillId="11" borderId="157" xfId="0" applyFont="1" applyFill="1" applyBorder="1" applyAlignment="1">
      <alignment vertical="top" wrapText="1"/>
    </xf>
    <xf numFmtId="0" fontId="8" fillId="5" borderId="4" xfId="1" applyFont="1" applyFill="1" applyBorder="1" applyAlignment="1" applyProtection="1">
      <alignment vertical="top" wrapText="1"/>
    </xf>
    <xf numFmtId="0" fontId="5" fillId="0" borderId="129" xfId="0" applyFont="1" applyBorder="1" applyAlignment="1" applyProtection="1">
      <alignment vertical="top" wrapText="1"/>
      <protection locked="0"/>
    </xf>
    <xf numFmtId="0" fontId="5" fillId="0" borderId="99" xfId="0" applyFont="1" applyBorder="1" applyAlignment="1" applyProtection="1">
      <alignment vertical="top" wrapText="1"/>
      <protection locked="0"/>
    </xf>
    <xf numFmtId="0" fontId="5" fillId="16" borderId="129" xfId="0" applyFont="1" applyFill="1" applyBorder="1" applyAlignment="1">
      <alignment wrapText="1"/>
    </xf>
    <xf numFmtId="0" fontId="19" fillId="16" borderId="129" xfId="0" applyFont="1" applyFill="1" applyBorder="1" applyAlignment="1">
      <alignment wrapText="1"/>
    </xf>
    <xf numFmtId="0" fontId="3" fillId="11" borderId="157" xfId="0" applyFont="1" applyFill="1" applyBorder="1" applyAlignment="1">
      <alignment vertical="top" wrapText="1"/>
    </xf>
    <xf numFmtId="0" fontId="19" fillId="11" borderId="157" xfId="0" applyFont="1" applyFill="1" applyBorder="1" applyAlignment="1">
      <alignment vertical="top" wrapText="1"/>
    </xf>
    <xf numFmtId="0" fontId="19" fillId="0" borderId="157" xfId="0" applyFont="1" applyBorder="1" applyAlignment="1">
      <alignment vertical="top" wrapText="1"/>
    </xf>
    <xf numFmtId="0" fontId="5" fillId="16" borderId="157" xfId="0" applyFont="1" applyFill="1" applyBorder="1" applyAlignment="1">
      <alignment vertical="top" wrapText="1"/>
    </xf>
    <xf numFmtId="0" fontId="4" fillId="16" borderId="99" xfId="0" applyFont="1" applyFill="1" applyBorder="1" applyAlignment="1">
      <alignment vertical="top" wrapText="1"/>
    </xf>
    <xf numFmtId="0" fontId="4" fillId="11" borderId="99" xfId="0" applyFont="1" applyFill="1" applyBorder="1" applyAlignment="1">
      <alignment vertical="top" wrapText="1"/>
    </xf>
    <xf numFmtId="0" fontId="6" fillId="11" borderId="157" xfId="0" applyFont="1" applyFill="1" applyBorder="1" applyAlignment="1">
      <alignment vertical="center" wrapText="1"/>
    </xf>
    <xf numFmtId="0" fontId="4" fillId="16" borderId="157" xfId="0" applyFont="1" applyFill="1" applyBorder="1" applyAlignment="1">
      <alignment horizontal="left" vertical="top" wrapText="1"/>
    </xf>
    <xf numFmtId="0" fontId="19" fillId="16" borderId="157" xfId="0" applyFont="1" applyFill="1" applyBorder="1" applyAlignment="1">
      <alignment wrapText="1"/>
    </xf>
    <xf numFmtId="0" fontId="5" fillId="16" borderId="129" xfId="0" applyFont="1" applyFill="1" applyBorder="1" applyAlignment="1">
      <alignment vertical="top" wrapText="1"/>
    </xf>
    <xf numFmtId="0" fontId="5" fillId="11" borderId="129" xfId="0" applyFont="1" applyFill="1" applyBorder="1" applyAlignment="1">
      <alignment vertical="top" wrapText="1"/>
    </xf>
    <xf numFmtId="0" fontId="5" fillId="5" borderId="99" xfId="0" applyFont="1" applyFill="1" applyBorder="1" applyAlignment="1">
      <alignment vertical="top" wrapText="1"/>
    </xf>
    <xf numFmtId="0" fontId="4" fillId="2" borderId="157" xfId="0" applyFont="1" applyFill="1" applyBorder="1" applyAlignment="1">
      <alignment vertical="top" wrapText="1"/>
    </xf>
    <xf numFmtId="0" fontId="5" fillId="16" borderId="99" xfId="0" applyFont="1" applyFill="1" applyBorder="1" applyAlignment="1">
      <alignment vertical="top" wrapText="1"/>
    </xf>
    <xf numFmtId="0" fontId="5" fillId="16" borderId="4" xfId="0" applyFont="1" applyFill="1" applyBorder="1" applyAlignment="1">
      <alignment vertical="top" wrapText="1"/>
    </xf>
    <xf numFmtId="0" fontId="22" fillId="11" borderId="157" xfId="0" applyFont="1" applyFill="1" applyBorder="1" applyAlignment="1">
      <alignment wrapText="1"/>
    </xf>
    <xf numFmtId="0" fontId="4" fillId="5" borderId="4" xfId="0" applyFont="1" applyFill="1" applyBorder="1" applyAlignment="1">
      <alignment vertical="top" wrapText="1"/>
    </xf>
    <xf numFmtId="0" fontId="5" fillId="5" borderId="4" xfId="0" applyFont="1" applyFill="1" applyBorder="1" applyAlignment="1">
      <alignment vertical="top" wrapText="1"/>
    </xf>
    <xf numFmtId="0" fontId="7" fillId="5" borderId="99" xfId="1" applyFill="1" applyBorder="1" applyAlignment="1" applyProtection="1">
      <alignment vertical="top" wrapText="1"/>
    </xf>
    <xf numFmtId="0" fontId="8" fillId="5" borderId="99" xfId="1" applyFont="1" applyFill="1" applyBorder="1" applyAlignment="1" applyProtection="1">
      <alignment vertical="top" wrapText="1"/>
    </xf>
    <xf numFmtId="0" fontId="19" fillId="11" borderId="158" xfId="0" applyFont="1" applyFill="1" applyBorder="1" applyAlignment="1">
      <alignment vertical="top" wrapText="1"/>
    </xf>
    <xf numFmtId="0" fontId="8" fillId="5" borderId="129" xfId="1" applyFont="1" applyFill="1" applyBorder="1" applyAlignment="1" applyProtection="1">
      <alignment vertical="top" wrapText="1"/>
    </xf>
    <xf numFmtId="0" fontId="5" fillId="0" borderId="157" xfId="0" applyFont="1" applyBorder="1" applyAlignment="1">
      <alignment horizontal="left" vertical="top" wrapText="1"/>
    </xf>
    <xf numFmtId="0" fontId="5" fillId="0" borderId="157" xfId="0" applyFont="1" applyBorder="1" applyAlignment="1">
      <alignment vertical="top" wrapText="1"/>
    </xf>
    <xf numFmtId="0" fontId="11" fillId="0" borderId="157" xfId="0" applyFont="1" applyBorder="1" applyAlignment="1">
      <alignment horizontal="left" vertical="top" wrapText="1"/>
    </xf>
    <xf numFmtId="0" fontId="21" fillId="0" borderId="157" xfId="0" applyFont="1" applyBorder="1"/>
    <xf numFmtId="0" fontId="8" fillId="5" borderId="157" xfId="1" applyFont="1" applyFill="1" applyBorder="1" applyAlignment="1" applyProtection="1">
      <alignment vertical="top" wrapText="1"/>
    </xf>
    <xf numFmtId="0" fontId="83" fillId="5" borderId="157" xfId="0" applyFont="1" applyFill="1" applyBorder="1" applyAlignment="1">
      <alignment horizontal="left" vertical="top" wrapText="1"/>
    </xf>
    <xf numFmtId="0" fontId="83" fillId="11" borderId="157" xfId="0" applyFont="1" applyFill="1" applyBorder="1" applyAlignment="1">
      <alignment vertical="top" wrapText="1"/>
    </xf>
    <xf numFmtId="0" fontId="19" fillId="5" borderId="129" xfId="0" applyFont="1" applyFill="1" applyBorder="1" applyAlignment="1">
      <alignment vertical="top" wrapText="1"/>
    </xf>
    <xf numFmtId="0" fontId="83" fillId="16" borderId="157" xfId="0" applyFont="1" applyFill="1" applyBorder="1" applyAlignment="1">
      <alignment horizontal="left" vertical="top" wrapText="1"/>
    </xf>
    <xf numFmtId="0" fontId="83" fillId="16" borderId="157" xfId="0" applyFont="1" applyFill="1" applyBorder="1" applyAlignment="1">
      <alignment vertical="top" wrapText="1"/>
    </xf>
    <xf numFmtId="0" fontId="7" fillId="16" borderId="4" xfId="1" applyFont="1" applyFill="1" applyBorder="1" applyAlignment="1" applyProtection="1">
      <alignment vertical="top" wrapText="1"/>
    </xf>
    <xf numFmtId="0" fontId="19" fillId="16" borderId="4" xfId="0" applyFont="1" applyFill="1" applyBorder="1" applyAlignment="1">
      <alignment vertical="top" wrapText="1"/>
    </xf>
    <xf numFmtId="0" fontId="19" fillId="5" borderId="4" xfId="0" applyFont="1" applyFill="1" applyBorder="1" applyAlignment="1">
      <alignment vertical="top" wrapText="1"/>
    </xf>
    <xf numFmtId="0" fontId="8" fillId="16" borderId="4" xfId="1" applyFont="1" applyFill="1" applyBorder="1" applyAlignment="1" applyProtection="1">
      <alignment vertical="top" wrapText="1"/>
    </xf>
    <xf numFmtId="0" fontId="5" fillId="16" borderId="99" xfId="0" applyNumberFormat="1" applyFont="1" applyFill="1" applyBorder="1" applyAlignment="1">
      <alignment vertical="top" wrapText="1"/>
    </xf>
    <xf numFmtId="0" fontId="19" fillId="16" borderId="99" xfId="0" applyFont="1" applyFill="1" applyBorder="1" applyAlignment="1">
      <alignment vertical="top" wrapText="1"/>
    </xf>
    <xf numFmtId="0" fontId="83" fillId="0" borderId="129" xfId="0" applyFont="1" applyBorder="1" applyAlignment="1" applyProtection="1">
      <alignment vertical="top" wrapText="1"/>
      <protection locked="0"/>
    </xf>
    <xf numFmtId="0" fontId="83" fillId="0" borderId="4" xfId="0" applyFont="1" applyBorder="1" applyAlignment="1" applyProtection="1">
      <alignment vertical="top" wrapText="1"/>
      <protection locked="0"/>
    </xf>
    <xf numFmtId="0" fontId="83" fillId="0" borderId="99" xfId="0" applyFont="1" applyBorder="1" applyAlignment="1" applyProtection="1">
      <alignment vertical="top" wrapText="1"/>
      <protection locked="0"/>
    </xf>
    <xf numFmtId="0" fontId="19" fillId="16" borderId="157" xfId="0" applyFont="1" applyFill="1" applyBorder="1" applyAlignment="1">
      <alignment vertical="top" wrapText="1"/>
    </xf>
    <xf numFmtId="0" fontId="5" fillId="16" borderId="158" xfId="0" applyFont="1" applyFill="1" applyBorder="1" applyAlignment="1">
      <alignment horizontal="left" vertical="top" wrapText="1"/>
    </xf>
    <xf numFmtId="0" fontId="5" fillId="16" borderId="116" xfId="0" applyFont="1" applyFill="1" applyBorder="1" applyAlignment="1">
      <alignment vertical="top" wrapText="1"/>
    </xf>
    <xf numFmtId="0" fontId="5" fillId="16" borderId="156" xfId="0" applyFont="1" applyFill="1" applyBorder="1" applyAlignment="1">
      <alignment vertical="top" wrapText="1"/>
    </xf>
    <xf numFmtId="0" fontId="6" fillId="16" borderId="158" xfId="0" applyFont="1" applyFill="1" applyBorder="1" applyAlignment="1">
      <alignment vertical="top" wrapText="1"/>
    </xf>
    <xf numFmtId="0" fontId="5" fillId="16" borderId="157" xfId="0" applyFont="1" applyFill="1" applyBorder="1" applyAlignment="1">
      <alignment horizontal="left" vertical="top" wrapText="1"/>
    </xf>
    <xf numFmtId="0" fontId="5" fillId="11" borderId="158" xfId="0" applyFont="1" applyFill="1" applyBorder="1" applyAlignment="1">
      <alignment horizontal="left" vertical="top" wrapText="1"/>
    </xf>
    <xf numFmtId="0" fontId="5" fillId="11" borderId="116" xfId="0" applyFont="1" applyFill="1" applyBorder="1" applyAlignment="1">
      <alignment vertical="top" wrapText="1"/>
    </xf>
    <xf numFmtId="0" fontId="5" fillId="11" borderId="156" xfId="0" applyFont="1" applyFill="1" applyBorder="1" applyAlignment="1">
      <alignment vertical="top" wrapText="1"/>
    </xf>
    <xf numFmtId="0" fontId="0" fillId="16" borderId="116" xfId="0" applyFill="1" applyBorder="1" applyAlignment="1">
      <alignment vertical="top" wrapText="1"/>
    </xf>
    <xf numFmtId="0" fontId="0" fillId="5" borderId="116" xfId="0" applyFill="1" applyBorder="1" applyAlignment="1">
      <alignment vertical="top" wrapText="1"/>
    </xf>
    <xf numFmtId="0" fontId="0" fillId="16" borderId="22" xfId="0" applyFill="1" applyBorder="1" applyAlignment="1">
      <alignment vertical="top" wrapText="1"/>
    </xf>
    <xf numFmtId="0" fontId="0" fillId="16" borderId="156" xfId="0" applyFill="1" applyBorder="1" applyAlignment="1">
      <alignment vertical="top" wrapText="1"/>
    </xf>
    <xf numFmtId="0" fontId="5" fillId="5" borderId="116" xfId="0" applyFont="1" applyFill="1" applyBorder="1" applyAlignment="1">
      <alignment vertical="top" wrapText="1"/>
    </xf>
    <xf numFmtId="0" fontId="0" fillId="5" borderId="22" xfId="0" applyFill="1" applyBorder="1" applyAlignment="1">
      <alignment vertical="top" wrapText="1"/>
    </xf>
    <xf numFmtId="0" fontId="0" fillId="5" borderId="156" xfId="0" applyFill="1" applyBorder="1" applyAlignment="1">
      <alignment vertical="top" wrapText="1"/>
    </xf>
    <xf numFmtId="0" fontId="8" fillId="16" borderId="99" xfId="1" applyFont="1" applyFill="1" applyBorder="1" applyAlignment="1" applyProtection="1">
      <alignment vertical="top" wrapText="1"/>
    </xf>
    <xf numFmtId="0" fontId="83" fillId="16" borderId="158" xfId="0" applyFont="1" applyFill="1" applyBorder="1" applyAlignment="1">
      <alignment horizontal="left" vertical="top" wrapText="1"/>
    </xf>
    <xf numFmtId="0" fontId="83" fillId="5" borderId="116" xfId="0" applyFont="1" applyFill="1" applyBorder="1" applyAlignment="1">
      <alignment vertical="top" wrapText="1"/>
    </xf>
    <xf numFmtId="0" fontId="83" fillId="16" borderId="156" xfId="0" applyFont="1" applyFill="1" applyBorder="1" applyAlignment="1">
      <alignment vertical="top" wrapText="1"/>
    </xf>
    <xf numFmtId="0" fontId="8" fillId="16" borderId="157" xfId="1" applyFont="1" applyFill="1" applyBorder="1" applyAlignment="1" applyProtection="1">
      <alignment vertical="top" wrapText="1"/>
    </xf>
    <xf numFmtId="0" fontId="8" fillId="14" borderId="157" xfId="1" applyFont="1" applyFill="1" applyBorder="1" applyAlignment="1" applyProtection="1">
      <alignment vertical="top" wrapText="1"/>
    </xf>
    <xf numFmtId="0" fontId="7" fillId="5" borderId="97" xfId="1" applyFill="1" applyBorder="1" applyAlignment="1" applyProtection="1">
      <alignment vertical="top" wrapText="1"/>
    </xf>
    <xf numFmtId="0" fontId="8" fillId="5" borderId="22" xfId="1" applyFont="1" applyFill="1" applyBorder="1" applyAlignment="1" applyProtection="1">
      <alignment vertical="top" wrapText="1"/>
    </xf>
    <xf numFmtId="0" fontId="19" fillId="14" borderId="157" xfId="0" applyFont="1" applyFill="1" applyBorder="1" applyAlignment="1">
      <alignment vertical="top" wrapText="1"/>
    </xf>
    <xf numFmtId="0" fontId="19" fillId="14" borderId="99" xfId="0" applyFont="1" applyFill="1" applyBorder="1" applyAlignment="1">
      <alignment vertical="top" wrapText="1"/>
    </xf>
    <xf numFmtId="0" fontId="5" fillId="14" borderId="157" xfId="0" applyFont="1" applyFill="1" applyBorder="1" applyAlignment="1">
      <alignment vertical="top" wrapText="1"/>
    </xf>
    <xf numFmtId="0" fontId="4" fillId="5" borderId="158" xfId="1" applyFont="1" applyFill="1" applyBorder="1" applyAlignment="1" applyProtection="1">
      <alignment vertical="top" wrapText="1"/>
    </xf>
    <xf numFmtId="0" fontId="4" fillId="5" borderId="116" xfId="1" applyFont="1" applyFill="1" applyBorder="1" applyAlignment="1" applyProtection="1">
      <alignment vertical="top" wrapText="1"/>
    </xf>
    <xf numFmtId="0" fontId="5" fillId="5" borderId="117" xfId="0" applyFont="1" applyFill="1" applyBorder="1" applyAlignment="1">
      <alignment vertical="top" wrapText="1"/>
    </xf>
    <xf numFmtId="0" fontId="83" fillId="14" borderId="157" xfId="0" applyFont="1" applyFill="1" applyBorder="1" applyAlignment="1">
      <alignment vertical="top" wrapText="1"/>
    </xf>
    <xf numFmtId="0" fontId="6" fillId="11" borderId="157" xfId="0" applyFont="1" applyFill="1" applyBorder="1"/>
    <xf numFmtId="0" fontId="3" fillId="0" borderId="1" xfId="0" applyFont="1" applyFill="1" applyBorder="1" applyAlignment="1">
      <alignment vertical="top" wrapText="1"/>
    </xf>
    <xf numFmtId="0" fontId="0" fillId="0" borderId="1" xfId="0" applyBorder="1" applyAlignment="1">
      <alignment vertical="top" wrapText="1"/>
    </xf>
    <xf numFmtId="0" fontId="4" fillId="2" borderId="1" xfId="0" applyFont="1" applyFill="1" applyBorder="1" applyAlignment="1" applyProtection="1">
      <alignment vertical="top" wrapText="1"/>
    </xf>
    <xf numFmtId="0" fontId="33" fillId="0" borderId="0" xfId="0" applyFont="1" applyFill="1" applyAlignment="1">
      <alignment wrapText="1"/>
    </xf>
    <xf numFmtId="0" fontId="4" fillId="5" borderId="7" xfId="0" applyFont="1" applyFill="1" applyBorder="1" applyAlignment="1">
      <alignment vertical="top" wrapText="1"/>
    </xf>
    <xf numFmtId="0" fontId="4" fillId="18" borderId="8" xfId="0" applyFont="1" applyFill="1" applyBorder="1" applyAlignment="1">
      <alignment vertical="top" wrapText="1"/>
    </xf>
    <xf numFmtId="0" fontId="4" fillId="4" borderId="99" xfId="0" applyFont="1" applyFill="1" applyBorder="1" applyAlignment="1">
      <alignment vertical="top" wrapText="1"/>
    </xf>
    <xf numFmtId="0" fontId="4" fillId="4" borderId="1" xfId="0" applyFont="1" applyFill="1" applyBorder="1" applyAlignment="1">
      <alignment vertical="top" wrapText="1"/>
    </xf>
    <xf numFmtId="0" fontId="5" fillId="16" borderId="96" xfId="0" applyFont="1" applyFill="1" applyBorder="1" applyAlignment="1">
      <alignment vertical="top" wrapText="1"/>
    </xf>
    <xf numFmtId="0" fontId="3" fillId="0" borderId="10" xfId="0" applyFont="1" applyFill="1" applyBorder="1" applyAlignment="1">
      <alignment vertical="top" wrapText="1"/>
    </xf>
    <xf numFmtId="0" fontId="4" fillId="2" borderId="96" xfId="0" applyFont="1" applyFill="1" applyBorder="1" applyAlignment="1">
      <alignment vertical="top" wrapText="1"/>
    </xf>
    <xf numFmtId="0" fontId="4" fillId="2" borderId="75" xfId="0" applyFont="1" applyFill="1" applyBorder="1" applyAlignment="1">
      <alignment vertical="top" wrapText="1"/>
    </xf>
    <xf numFmtId="0" fontId="5" fillId="0" borderId="99" xfId="0" applyFont="1" applyFill="1" applyBorder="1" applyAlignment="1">
      <alignment vertical="top" wrapText="1"/>
    </xf>
    <xf numFmtId="0" fontId="5" fillId="0" borderId="1" xfId="0" applyFont="1" applyFill="1" applyBorder="1" applyAlignment="1">
      <alignment vertical="top" wrapText="1"/>
    </xf>
    <xf numFmtId="0" fontId="5" fillId="0" borderId="98" xfId="0" applyFont="1" applyFill="1" applyBorder="1" applyAlignment="1">
      <alignment vertical="top" wrapText="1"/>
    </xf>
    <xf numFmtId="0" fontId="5" fillId="0" borderId="10" xfId="0" applyFont="1" applyFill="1" applyBorder="1" applyAlignment="1">
      <alignment vertical="top" wrapText="1"/>
    </xf>
    <xf numFmtId="0" fontId="13" fillId="0" borderId="1" xfId="0" applyFont="1" applyBorder="1" applyAlignment="1">
      <alignment vertical="top" wrapText="1"/>
    </xf>
    <xf numFmtId="0" fontId="4" fillId="4" borderId="100" xfId="0" applyFont="1" applyFill="1"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4" fillId="4" borderId="0" xfId="0" applyFont="1" applyFill="1" applyBorder="1" applyAlignment="1">
      <alignment vertical="top" wrapText="1"/>
    </xf>
    <xf numFmtId="0" fontId="0" fillId="0" borderId="22" xfId="0" applyBorder="1" applyAlignment="1">
      <alignment vertical="top" wrapText="1"/>
    </xf>
    <xf numFmtId="0" fontId="4" fillId="4" borderId="75" xfId="0" applyFont="1" applyFill="1" applyBorder="1" applyAlignment="1">
      <alignment vertical="top" wrapText="1"/>
    </xf>
    <xf numFmtId="0" fontId="5" fillId="0" borderId="75" xfId="0" applyFont="1" applyFill="1" applyBorder="1" applyAlignment="1">
      <alignment vertical="top" wrapText="1"/>
    </xf>
    <xf numFmtId="0" fontId="0" fillId="0" borderId="108" xfId="0" applyBorder="1" applyAlignment="1">
      <alignment vertical="top" wrapText="1"/>
    </xf>
    <xf numFmtId="0" fontId="5" fillId="0" borderId="0" xfId="0" applyFont="1" applyFill="1" applyBorder="1" applyAlignment="1">
      <alignment vertical="top" wrapText="1"/>
    </xf>
    <xf numFmtId="0" fontId="0" fillId="0" borderId="0" xfId="0" applyFill="1" applyBorder="1" applyAlignment="1">
      <alignment wrapText="1"/>
    </xf>
    <xf numFmtId="0" fontId="0" fillId="0" borderId="0" xfId="0" applyFill="1" applyBorder="1" applyAlignment="1">
      <alignment vertical="top" wrapText="1"/>
    </xf>
    <xf numFmtId="0" fontId="13" fillId="0" borderId="0" xfId="0" applyFont="1" applyFill="1" applyBorder="1" applyAlignment="1">
      <alignment vertical="top" wrapText="1"/>
    </xf>
    <xf numFmtId="0" fontId="4" fillId="0" borderId="0" xfId="0" applyFont="1" applyFill="1" applyBorder="1" applyAlignment="1">
      <alignment vertical="top" wrapText="1"/>
    </xf>
    <xf numFmtId="0" fontId="18" fillId="18" borderId="171" xfId="0" applyFont="1" applyFill="1" applyBorder="1" applyAlignment="1" applyProtection="1">
      <alignment horizontal="center" vertical="center" wrapText="1"/>
    </xf>
    <xf numFmtId="0" fontId="0" fillId="0" borderId="171" xfId="0" applyBorder="1" applyAlignment="1">
      <alignment vertical="center" wrapText="1"/>
    </xf>
    <xf numFmtId="0" fontId="0" fillId="0" borderId="0" xfId="0" applyFill="1" applyBorder="1" applyAlignment="1" applyProtection="1">
      <alignment horizontal="right" vertical="center" wrapText="1"/>
    </xf>
    <xf numFmtId="164" fontId="28" fillId="11" borderId="117" xfId="0" applyNumberFormat="1" applyFont="1" applyFill="1" applyBorder="1" applyAlignment="1" applyProtection="1">
      <alignment horizontal="left" vertical="top" wrapText="1"/>
    </xf>
    <xf numFmtId="0" fontId="28" fillId="11" borderId="117" xfId="0" applyFont="1" applyFill="1" applyBorder="1" applyAlignment="1">
      <alignment horizontal="left" vertical="top" wrapText="1"/>
    </xf>
    <xf numFmtId="0" fontId="28" fillId="11" borderId="0" xfId="0" applyFont="1" applyFill="1" applyBorder="1" applyAlignment="1">
      <alignment horizontal="left" vertical="top" wrapText="1"/>
    </xf>
    <xf numFmtId="0" fontId="0" fillId="0" borderId="0" xfId="0" applyBorder="1" applyAlignment="1">
      <alignment vertical="top" wrapText="1"/>
    </xf>
    <xf numFmtId="0" fontId="28" fillId="11" borderId="166" xfId="0" applyFont="1" applyFill="1" applyBorder="1" applyAlignment="1">
      <alignment horizontal="left" vertical="top" wrapText="1"/>
    </xf>
    <xf numFmtId="0" fontId="96" fillId="11" borderId="71" xfId="0" applyFont="1" applyFill="1" applyBorder="1" applyAlignment="1" applyProtection="1">
      <alignment vertical="top" wrapText="1"/>
    </xf>
    <xf numFmtId="0" fontId="96" fillId="11" borderId="116" xfId="0" applyFont="1" applyFill="1" applyBorder="1" applyAlignment="1" applyProtection="1">
      <alignment vertical="top" wrapText="1"/>
    </xf>
    <xf numFmtId="0" fontId="42" fillId="11" borderId="85" xfId="0" applyFont="1" applyFill="1" applyBorder="1" applyAlignment="1" applyProtection="1">
      <alignment vertical="top" wrapText="1"/>
    </xf>
    <xf numFmtId="0" fontId="42" fillId="11" borderId="86" xfId="0" applyFont="1" applyFill="1" applyBorder="1" applyAlignment="1" applyProtection="1">
      <alignment vertical="top" wrapText="1"/>
    </xf>
    <xf numFmtId="0" fontId="42" fillId="11" borderId="69" xfId="0" applyFont="1" applyFill="1" applyBorder="1" applyAlignment="1" applyProtection="1">
      <alignment vertical="top" wrapText="1"/>
    </xf>
    <xf numFmtId="0" fontId="42" fillId="11" borderId="99" xfId="0" applyFont="1" applyFill="1" applyBorder="1" applyAlignment="1" applyProtection="1">
      <alignment vertical="top" wrapText="1"/>
    </xf>
    <xf numFmtId="0" fontId="42" fillId="11" borderId="171" xfId="0" applyFont="1" applyFill="1" applyBorder="1" applyAlignment="1" applyProtection="1">
      <alignment vertical="top" wrapText="1"/>
    </xf>
    <xf numFmtId="0" fontId="0" fillId="0" borderId="119" xfId="0" applyBorder="1" applyAlignment="1" applyProtection="1">
      <alignment vertical="top" wrapText="1"/>
    </xf>
    <xf numFmtId="0" fontId="0" fillId="0" borderId="0" xfId="0" applyAlignment="1" applyProtection="1">
      <alignment vertical="top" wrapText="1"/>
    </xf>
    <xf numFmtId="0" fontId="16" fillId="11" borderId="71" xfId="0" applyFont="1" applyFill="1" applyBorder="1" applyAlignment="1" applyProtection="1">
      <alignment vertical="top" wrapText="1"/>
    </xf>
    <xf numFmtId="0" fontId="16" fillId="11" borderId="116" xfId="0" applyFont="1" applyFill="1" applyBorder="1" applyAlignment="1" applyProtection="1">
      <alignment vertical="top" wrapText="1"/>
    </xf>
    <xf numFmtId="0" fontId="0" fillId="11" borderId="85" xfId="0" applyFill="1" applyBorder="1" applyAlignment="1" applyProtection="1">
      <alignment vertical="top" wrapText="1"/>
    </xf>
    <xf numFmtId="0" fontId="0" fillId="11" borderId="86" xfId="0" applyFill="1" applyBorder="1" applyAlignment="1" applyProtection="1">
      <alignment vertical="top" wrapText="1"/>
    </xf>
    <xf numFmtId="0" fontId="16" fillId="11" borderId="71" xfId="0" applyFont="1" applyFill="1" applyBorder="1" applyAlignment="1" applyProtection="1">
      <alignment horizontal="left" vertical="top" wrapText="1"/>
    </xf>
    <xf numFmtId="0" fontId="16" fillId="11" borderId="116" xfId="0" applyFont="1" applyFill="1" applyBorder="1" applyAlignment="1" applyProtection="1">
      <alignment horizontal="left" vertical="top" wrapText="1"/>
    </xf>
    <xf numFmtId="0" fontId="0" fillId="0" borderId="85" xfId="0" applyBorder="1" applyAlignment="1" applyProtection="1">
      <alignment horizontal="left" vertical="top" wrapText="1"/>
    </xf>
    <xf numFmtId="0" fontId="0" fillId="0" borderId="86" xfId="0" applyBorder="1" applyAlignment="1" applyProtection="1">
      <alignment horizontal="left" vertical="top" wrapText="1"/>
    </xf>
    <xf numFmtId="0" fontId="3" fillId="11" borderId="119" xfId="0" applyFont="1" applyFill="1" applyBorder="1" applyAlignment="1" applyProtection="1">
      <alignment horizontal="left" vertical="top" wrapText="1"/>
    </xf>
    <xf numFmtId="0" fontId="0" fillId="11" borderId="115" xfId="0" applyFill="1" applyBorder="1" applyAlignment="1">
      <alignment horizontal="left" vertical="top" wrapText="1"/>
    </xf>
    <xf numFmtId="0" fontId="0" fillId="11" borderId="5" xfId="0" applyFill="1" applyBorder="1" applyAlignment="1">
      <alignment horizontal="left" vertical="top" wrapText="1"/>
    </xf>
    <xf numFmtId="0" fontId="0" fillId="11" borderId="24" xfId="0" applyFill="1" applyBorder="1" applyAlignment="1">
      <alignment horizontal="left" vertical="top" wrapText="1"/>
    </xf>
    <xf numFmtId="0" fontId="18" fillId="18" borderId="88" xfId="0" applyFont="1" applyFill="1" applyBorder="1" applyAlignment="1" applyProtection="1">
      <alignment horizontal="center" vertical="center"/>
    </xf>
    <xf numFmtId="0" fontId="0" fillId="0" borderId="172" xfId="0" applyBorder="1" applyAlignment="1">
      <alignment horizontal="center" vertical="center"/>
    </xf>
    <xf numFmtId="0" fontId="25" fillId="18" borderId="171" xfId="0" applyFont="1" applyFill="1" applyBorder="1" applyAlignment="1" applyProtection="1">
      <alignment horizontal="center" vertical="center" wrapText="1"/>
    </xf>
    <xf numFmtId="0" fontId="0" fillId="0" borderId="171" xfId="0" applyBorder="1" applyAlignment="1">
      <alignment vertical="center"/>
    </xf>
    <xf numFmtId="0" fontId="18" fillId="0" borderId="0" xfId="0" applyFont="1" applyAlignment="1">
      <alignment vertical="top" wrapText="1"/>
    </xf>
    <xf numFmtId="0" fontId="0" fillId="0" borderId="0" xfId="0" applyAlignment="1"/>
    <xf numFmtId="0" fontId="25" fillId="0" borderId="5" xfId="0" applyFont="1" applyBorder="1" applyAlignment="1" applyProtection="1">
      <alignment horizontal="left" vertical="top" wrapText="1"/>
    </xf>
    <xf numFmtId="0" fontId="25" fillId="0" borderId="0" xfId="0" applyFont="1" applyAlignment="1" applyProtection="1">
      <alignment horizontal="left" vertical="top" wrapText="1"/>
    </xf>
    <xf numFmtId="0" fontId="0" fillId="0" borderId="5" xfId="0" applyBorder="1" applyAlignment="1" applyProtection="1">
      <alignment vertical="top" wrapText="1"/>
    </xf>
    <xf numFmtId="0" fontId="0" fillId="0" borderId="0" xfId="0" applyBorder="1" applyAlignment="1" applyProtection="1">
      <alignment vertical="top" wrapText="1"/>
    </xf>
    <xf numFmtId="0" fontId="0" fillId="0" borderId="129" xfId="0" applyBorder="1" applyAlignment="1" applyProtection="1">
      <alignment vertical="top" wrapText="1"/>
    </xf>
    <xf numFmtId="0" fontId="0" fillId="3" borderId="119" xfId="0" applyFont="1" applyFill="1" applyBorder="1" applyAlignment="1" applyProtection="1">
      <alignment vertical="top" wrapText="1"/>
    </xf>
    <xf numFmtId="0" fontId="0" fillId="0" borderId="115" xfId="0" applyBorder="1" applyAlignment="1" applyProtection="1">
      <alignment vertical="top" wrapText="1"/>
    </xf>
    <xf numFmtId="0" fontId="0" fillId="0" borderId="168" xfId="0" applyBorder="1" applyAlignment="1" applyProtection="1">
      <alignment vertical="top" wrapText="1"/>
    </xf>
    <xf numFmtId="0" fontId="0" fillId="0" borderId="167" xfId="0" applyBorder="1" applyAlignment="1" applyProtection="1">
      <alignment vertical="top" wrapText="1"/>
    </xf>
    <xf numFmtId="0" fontId="0" fillId="11" borderId="66" xfId="0" applyFill="1" applyBorder="1" applyAlignment="1" applyProtection="1">
      <alignment horizontal="center" vertical="top" wrapText="1"/>
    </xf>
    <xf numFmtId="0" fontId="0" fillId="11" borderId="67" xfId="0" applyFill="1" applyBorder="1" applyAlignment="1" applyProtection="1">
      <alignment horizontal="center" vertical="top" wrapText="1"/>
    </xf>
    <xf numFmtId="0" fontId="0" fillId="11" borderId="169" xfId="0" applyFill="1" applyBorder="1" applyAlignment="1" applyProtection="1">
      <alignment horizontal="center" vertical="top" wrapText="1"/>
    </xf>
    <xf numFmtId="0" fontId="0" fillId="11" borderId="170" xfId="0" applyFill="1" applyBorder="1" applyAlignment="1" applyProtection="1">
      <alignment horizontal="center" vertical="top" wrapText="1"/>
    </xf>
    <xf numFmtId="0" fontId="30" fillId="0" borderId="1" xfId="0" applyFont="1" applyBorder="1" applyAlignment="1">
      <alignment vertical="top" wrapText="1"/>
    </xf>
    <xf numFmtId="0" fontId="29" fillId="0" borderId="1" xfId="0" applyFont="1" applyBorder="1" applyAlignment="1">
      <alignment vertical="top" wrapText="1"/>
    </xf>
    <xf numFmtId="0" fontId="70" fillId="0" borderId="0" xfId="0" applyFont="1" applyAlignment="1">
      <alignment vertical="center" wrapText="1"/>
    </xf>
    <xf numFmtId="0" fontId="6" fillId="13" borderId="90" xfId="0" applyFont="1" applyFill="1" applyBorder="1" applyAlignment="1">
      <alignment vertical="center" wrapText="1"/>
    </xf>
    <xf numFmtId="0" fontId="6" fillId="20" borderId="90" xfId="0" applyFont="1" applyFill="1" applyBorder="1" applyAlignment="1">
      <alignment horizontal="center" vertical="center" wrapText="1"/>
    </xf>
    <xf numFmtId="0" fontId="6" fillId="21" borderId="90" xfId="0" applyFont="1" applyFill="1" applyBorder="1" applyAlignment="1">
      <alignment vertical="center" wrapText="1"/>
    </xf>
    <xf numFmtId="0" fontId="72" fillId="19" borderId="90" xfId="0" applyFont="1" applyFill="1" applyBorder="1" applyAlignment="1">
      <alignment horizontal="left" vertical="center" wrapText="1"/>
    </xf>
  </cellXfs>
  <cellStyles count="2">
    <cellStyle name="Hyperlink" xfId="1" builtinId="8"/>
    <cellStyle name="Standaard" xfId="0" builtinId="0"/>
  </cellStyles>
  <dxfs count="1050">
    <dxf>
      <fill>
        <patternFill>
          <bgColor rgb="FF92D050"/>
        </patternFill>
      </fill>
    </dxf>
    <dxf>
      <fill>
        <patternFill>
          <bgColor rgb="FFFFC000"/>
        </patternFill>
      </fill>
    </dxf>
    <dxf>
      <font>
        <b/>
        <i val="0"/>
        <color theme="0"/>
      </font>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ont>
        <b/>
        <i val="0"/>
        <color theme="0"/>
      </font>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C000"/>
        </patternFill>
      </fill>
    </dxf>
    <dxf>
      <font>
        <b/>
        <i val="0"/>
        <color theme="0"/>
      </font>
      <fill>
        <patternFill>
          <bgColor rgb="FFFF0000"/>
        </patternFill>
      </fill>
    </dxf>
    <dxf>
      <fill>
        <patternFill>
          <bgColor rgb="FF92D05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92D050"/>
        </patternFill>
      </fill>
    </dxf>
    <dxf>
      <fill>
        <patternFill>
          <bgColor rgb="FFFFC000"/>
        </patternFill>
      </fill>
    </dxf>
    <dxf>
      <fill>
        <patternFill>
          <bgColor rgb="FFFF66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ill>
        <patternFill>
          <bgColor rgb="FFFF66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92D050"/>
        </patternFill>
      </fill>
    </dxf>
    <dxf>
      <fill>
        <patternFill>
          <bgColor rgb="FFFFC000"/>
        </patternFill>
      </fill>
    </dxf>
    <dxf>
      <fill>
        <patternFill>
          <bgColor rgb="FFFF66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92D050"/>
        </patternFill>
      </fill>
    </dxf>
    <dxf>
      <font>
        <b/>
        <i val="0"/>
        <color theme="0"/>
      </font>
      <fill>
        <patternFill>
          <bgColor rgb="FFFF0000"/>
        </patternFill>
      </fill>
    </dxf>
    <dxf>
      <fill>
        <patternFill>
          <bgColor rgb="FFFFFF99"/>
        </patternFill>
      </fill>
    </dxf>
    <dxf>
      <fill>
        <patternFill>
          <bgColor rgb="FFFFFF99"/>
        </patternFill>
      </fill>
    </dxf>
    <dxf>
      <fill>
        <patternFill>
          <bgColor rgb="FFFF660A"/>
        </patternFill>
      </fill>
    </dxf>
    <dxf>
      <fill>
        <patternFill>
          <bgColor rgb="FF92D050"/>
        </patternFill>
      </fill>
    </dxf>
    <dxf>
      <fill>
        <patternFill>
          <bgColor rgb="FFFFFF99"/>
        </patternFill>
      </fill>
    </dxf>
    <dxf>
      <fill>
        <patternFill>
          <bgColor rgb="FF92D05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ont>
        <b/>
        <i val="0"/>
        <color theme="0"/>
      </font>
      <fill>
        <patternFill>
          <bgColor rgb="FFFF0000"/>
        </patternFill>
      </fill>
    </dxf>
    <dxf>
      <fill>
        <patternFill>
          <bgColor rgb="FF92D050"/>
        </patternFill>
      </fill>
    </dxf>
    <dxf>
      <fill>
        <patternFill>
          <bgColor rgb="FFFFC000"/>
        </patternFill>
      </fill>
    </dxf>
    <dxf>
      <fill>
        <patternFill>
          <bgColor rgb="FFFFC000"/>
        </patternFill>
      </fill>
    </dxf>
    <dxf>
      <font>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color theme="0"/>
      </font>
      <fill>
        <patternFill>
          <bgColor rgb="FFFF0000"/>
        </patternFill>
      </fill>
    </dxf>
    <dxf>
      <fill>
        <patternFill>
          <bgColor rgb="FF92D050"/>
        </patternFill>
      </fill>
    </dxf>
    <dxf>
      <fill>
        <patternFill>
          <bgColor rgb="FFFFC000"/>
        </patternFill>
      </fill>
    </dxf>
    <dxf>
      <font>
        <color theme="0"/>
      </font>
      <fill>
        <patternFill>
          <bgColor rgb="FFFF0000"/>
        </patternFill>
      </fill>
    </dxf>
    <dxf>
      <fill>
        <patternFill>
          <bgColor rgb="FF92D050"/>
        </patternFill>
      </fill>
    </dxf>
    <dxf>
      <fill>
        <patternFill>
          <bgColor rgb="FFFFC000"/>
        </patternFill>
      </fill>
    </dxf>
    <dxf>
      <font>
        <color theme="0"/>
      </font>
      <fill>
        <patternFill>
          <bgColor rgb="FFFF0000"/>
        </patternFill>
      </fill>
    </dxf>
    <dxf>
      <fill>
        <patternFill>
          <bgColor rgb="FF92D050"/>
        </patternFill>
      </fill>
    </dxf>
    <dxf>
      <fill>
        <patternFill>
          <bgColor rgb="FFFFC000"/>
        </patternFill>
      </fill>
    </dxf>
    <dxf>
      <font>
        <color theme="0"/>
      </font>
      <fill>
        <patternFill>
          <bgColor rgb="FFFF0000"/>
        </patternFill>
      </fill>
    </dxf>
    <dxf>
      <fill>
        <patternFill>
          <bgColor rgb="FF92D050"/>
        </patternFill>
      </fill>
    </dxf>
    <dxf>
      <fill>
        <patternFill>
          <bgColor rgb="FFFFC000"/>
        </patternFill>
      </fill>
    </dxf>
    <dxf>
      <font>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ont>
        <b/>
        <i val="0"/>
        <color theme="0"/>
      </font>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6600"/>
        </patternFill>
      </fill>
    </dxf>
    <dxf>
      <fill>
        <patternFill>
          <bgColor rgb="FFFFC00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FFC000"/>
        </patternFill>
      </fill>
    </dxf>
    <dxf>
      <fill>
        <patternFill>
          <bgColor rgb="FF92D050"/>
        </patternFill>
      </fill>
    </dxf>
    <dxf>
      <font>
        <b/>
        <i val="0"/>
        <color theme="0"/>
      </font>
      <fill>
        <patternFill>
          <bgColor rgb="FFFF0000"/>
        </patternFill>
      </fill>
    </dxf>
    <dxf>
      <fill>
        <patternFill>
          <bgColor rgb="FFFFC000"/>
        </patternFill>
      </fill>
    </dxf>
    <dxf>
      <fill>
        <patternFill>
          <bgColor rgb="FF92D050"/>
        </patternFill>
      </fill>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92D050"/>
        </patternFill>
      </fill>
    </dxf>
    <dxf>
      <fill>
        <patternFill>
          <bgColor rgb="FFFF6600"/>
        </patternFill>
      </fill>
    </dxf>
    <dxf>
      <fill>
        <patternFill>
          <bgColor rgb="FFFFC000"/>
        </patternFill>
      </fill>
    </dxf>
    <dxf>
      <fill>
        <patternFill>
          <bgColor rgb="FF92D050"/>
        </patternFill>
      </fill>
    </dxf>
    <dxf>
      <fill>
        <patternFill>
          <bgColor rgb="FFFF660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theme="9"/>
        </patternFill>
      </fill>
    </dxf>
    <dxf>
      <fill>
        <patternFill>
          <bgColor rgb="FFFFC000"/>
        </patternFill>
      </fill>
    </dxf>
    <dxf>
      <fill>
        <patternFill>
          <bgColor rgb="FF92D050"/>
        </patternFill>
      </fill>
    </dxf>
    <dxf>
      <fill>
        <patternFill>
          <bgColor rgb="FFFF660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92D050"/>
        </patternFill>
      </fill>
    </dxf>
    <dxf>
      <fill>
        <patternFill>
          <bgColor theme="9"/>
        </patternFill>
      </fill>
    </dxf>
    <dxf>
      <fill>
        <patternFill>
          <bgColor theme="9"/>
        </patternFill>
      </fill>
    </dxf>
    <dxf>
      <fill>
        <patternFill>
          <bgColor theme="9"/>
        </patternFill>
      </fill>
    </dxf>
    <dxf>
      <fill>
        <patternFill>
          <bgColor rgb="FFFF6600"/>
        </patternFill>
      </fill>
    </dxf>
    <dxf>
      <fill>
        <patternFill>
          <bgColor rgb="FF92D05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92D050"/>
        </patternFill>
      </fill>
    </dxf>
    <dxf>
      <font>
        <b/>
        <i val="0"/>
        <color theme="0"/>
      </font>
      <fill>
        <patternFill>
          <bgColor rgb="FFFF0000"/>
        </patternFill>
      </fill>
    </dxf>
    <dxf>
      <fill>
        <patternFill>
          <bgColor rgb="FFFFC000"/>
        </patternFill>
      </fill>
    </dxf>
    <dxf>
      <fill>
        <patternFill>
          <bgColor rgb="FF92D05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theme="3" tint="0.79998168889431442"/>
        </patternFill>
      </fill>
      <border>
        <left style="thin">
          <color theme="1"/>
        </left>
        <right style="thin">
          <color theme="1"/>
        </right>
        <top style="thin">
          <color theme="1"/>
        </top>
        <bottom style="thin">
          <color theme="1"/>
        </bottom>
        <vertical/>
        <horizontal/>
      </border>
    </dxf>
    <dxf>
      <fill>
        <patternFill>
          <bgColor theme="8" tint="0.59996337778862885"/>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ont>
        <b/>
        <i val="0"/>
        <color theme="0"/>
      </font>
      <fill>
        <patternFill>
          <bgColor indexed="10"/>
        </patternFill>
      </fill>
    </dxf>
    <dxf>
      <fill>
        <patternFill>
          <bgColor rgb="FF92D050"/>
        </patternFill>
      </fill>
    </dxf>
    <dxf>
      <font>
        <strike val="0"/>
        <color auto="1"/>
      </font>
      <fill>
        <patternFill>
          <bgColor indexed="44"/>
        </patternFill>
      </fill>
      <border>
        <left style="thin">
          <color theme="1"/>
        </left>
        <right style="thin">
          <color theme="1"/>
        </right>
        <top style="thin">
          <color theme="1"/>
        </top>
        <bottom style="thin">
          <color theme="1"/>
        </bottom>
      </border>
    </dxf>
    <dxf>
      <font>
        <condense val="0"/>
        <extend val="0"/>
        <color auto="1"/>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92D050"/>
        </patternFill>
      </fill>
    </dxf>
    <dxf>
      <fill>
        <patternFill>
          <bgColor rgb="FFFF6600"/>
        </patternFill>
      </fill>
    </dxf>
    <dxf>
      <fill>
        <patternFill>
          <bgColor rgb="FFFFFF99"/>
        </patternFill>
      </fill>
    </dxf>
    <dxf>
      <fill>
        <patternFill>
          <bgColor theme="8" tint="0.59996337778862885"/>
        </patternFill>
      </fill>
    </dxf>
    <dxf>
      <fill>
        <patternFill>
          <bgColor rgb="FFFF0000"/>
        </patternFill>
      </fill>
    </dxf>
    <dxf>
      <fill>
        <patternFill>
          <bgColor indexed="43"/>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92D050"/>
        </patternFill>
      </fill>
    </dxf>
    <dxf>
      <font>
        <b/>
        <i val="0"/>
        <color theme="0"/>
      </font>
      <fill>
        <patternFill>
          <bgColor rgb="FFFF0000"/>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ont>
        <b/>
        <i val="0"/>
        <color theme="0"/>
      </font>
      <fill>
        <patternFill>
          <bgColor indexed="10"/>
        </patternFill>
      </fill>
    </dxf>
    <dxf>
      <font>
        <b/>
        <i val="0"/>
        <color theme="0"/>
      </font>
      <fill>
        <patternFill>
          <bgColor indexed="10"/>
        </patternFill>
      </fill>
    </dxf>
    <dxf>
      <font>
        <b/>
        <i val="0"/>
        <color theme="0"/>
      </font>
      <fill>
        <patternFill>
          <bgColor indexed="10"/>
        </patternFill>
      </fill>
    </dxf>
    <dxf>
      <fill>
        <patternFill>
          <bgColor indexed="10"/>
        </patternFill>
      </fill>
    </dxf>
    <dxf>
      <font>
        <b/>
        <i val="0"/>
        <color theme="0"/>
      </font>
      <fill>
        <patternFill>
          <bgColor indexed="10"/>
        </patternFill>
      </fill>
    </dxf>
    <dxf>
      <font>
        <b/>
        <i val="0"/>
        <color theme="0"/>
      </font>
      <fill>
        <patternFill>
          <bgColor indexed="10"/>
        </patternFill>
      </fill>
    </dxf>
    <dxf>
      <font>
        <condense val="0"/>
        <extend val="0"/>
        <color auto="1"/>
      </font>
      <fill>
        <patternFill>
          <bgColor indexed="10"/>
        </patternFill>
      </fill>
    </dxf>
    <dxf>
      <border>
        <top style="thin">
          <color indexed="44"/>
        </top>
        <bottom style="thin">
          <color indexed="44"/>
        </bottom>
      </border>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dxf>
    <dxf>
      <fill>
        <patternFill>
          <bgColor rgb="FF92D050"/>
        </patternFill>
      </fill>
    </dxf>
    <dxf>
      <fill>
        <patternFill>
          <bgColor rgb="FFB7DEE8"/>
        </patternFill>
      </fill>
    </dxf>
    <dxf>
      <fill>
        <patternFill>
          <bgColor indexed="43"/>
        </patternFill>
      </fill>
    </dxf>
    <dxf>
      <fill>
        <patternFill>
          <bgColor indexed="44"/>
        </patternFill>
      </fill>
    </dxf>
    <dxf>
      <fill>
        <patternFill>
          <bgColor rgb="FFFFC000"/>
        </patternFill>
      </fill>
    </dxf>
    <dxf>
      <fill>
        <patternFill>
          <bgColor rgb="FFFF6600"/>
        </patternFill>
      </fill>
    </dxf>
    <dxf>
      <fill>
        <patternFill>
          <bgColor rgb="FF92D050"/>
        </patternFill>
      </fill>
    </dxf>
    <dxf>
      <fill>
        <patternFill>
          <bgColor rgb="FFFF6600"/>
        </patternFill>
      </fill>
    </dxf>
    <dxf>
      <fill>
        <patternFill>
          <bgColor rgb="FF92D05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92D050"/>
        </patternFill>
      </fill>
    </dxf>
    <dxf>
      <font>
        <b/>
        <i val="0"/>
        <color theme="0"/>
      </font>
      <fill>
        <patternFill>
          <bgColor rgb="FFFF0000"/>
        </patternFill>
      </fill>
    </dxf>
    <dxf>
      <fill>
        <patternFill>
          <bgColor rgb="FFFFFF99"/>
        </patternFill>
      </fill>
    </dxf>
    <dxf>
      <fill>
        <patternFill>
          <bgColor rgb="FFFFFF99"/>
        </patternFill>
      </fill>
    </dxf>
    <dxf>
      <fill>
        <patternFill>
          <bgColor rgb="FFFFFF99"/>
        </patternFill>
      </fill>
    </dxf>
    <dxf>
      <font>
        <b val="0"/>
        <i val="0"/>
        <color rgb="FF0000FF"/>
      </font>
      <fill>
        <patternFill>
          <bgColor rgb="FFFFFF99"/>
        </patternFill>
      </fill>
    </dxf>
    <dxf>
      <font>
        <color rgb="FF0000FF"/>
      </font>
      <fill>
        <patternFill>
          <bgColor rgb="FFFFFF99"/>
        </patternFill>
      </fill>
    </dxf>
    <dxf>
      <fill>
        <patternFill>
          <bgColor rgb="FFFFFF99"/>
        </patternFill>
      </fill>
    </dxf>
    <dxf>
      <fill>
        <patternFill>
          <bgColor rgb="FFFFFF99"/>
        </patternFill>
      </fill>
    </dxf>
    <dxf>
      <fill>
        <patternFill>
          <bgColor rgb="FFFFFF99"/>
        </patternFill>
      </fill>
    </dxf>
    <dxf>
      <font>
        <b/>
        <i val="0"/>
        <color theme="0"/>
      </font>
      <fill>
        <patternFill>
          <bgColor rgb="FFFF0000"/>
        </patternFill>
      </fill>
    </dxf>
    <dxf>
      <fill>
        <patternFill>
          <bgColor rgb="FF92D050"/>
        </patternFill>
      </fill>
    </dxf>
    <dxf>
      <fill>
        <patternFill>
          <bgColor rgb="FFFFFF99"/>
        </patternFill>
      </fill>
    </dxf>
    <dxf>
      <fill>
        <patternFill>
          <bgColor rgb="FFFFFF99"/>
        </patternFill>
      </fill>
    </dxf>
    <dxf>
      <fill>
        <patternFill>
          <bgColor rgb="FFFFFF99"/>
        </patternFill>
      </fill>
    </dxf>
    <dxf>
      <fill>
        <patternFill>
          <bgColor rgb="FF92D050"/>
        </patternFill>
      </fill>
    </dxf>
    <dxf>
      <fill>
        <patternFill>
          <bgColor rgb="FFFFC000"/>
        </patternFill>
      </fill>
    </dxf>
    <dxf>
      <font>
        <b/>
        <i val="0"/>
        <color theme="0"/>
      </font>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92D050"/>
        </patternFill>
      </fill>
    </dxf>
    <dxf>
      <fill>
        <patternFill>
          <bgColor rgb="FFFFC000"/>
        </patternFill>
      </fill>
    </dxf>
    <dxf>
      <fill>
        <patternFill>
          <bgColor rgb="FFFF6600"/>
        </patternFill>
      </fill>
    </dxf>
    <dxf>
      <fill>
        <patternFill>
          <bgColor rgb="FFFFFF99"/>
        </patternFill>
      </fill>
    </dxf>
    <dxf>
      <fill>
        <patternFill>
          <bgColor rgb="FFFFFF99"/>
        </patternFill>
      </fill>
    </dxf>
    <dxf>
      <fill>
        <patternFill>
          <bgColor rgb="FF92D050"/>
        </patternFill>
      </fill>
    </dxf>
    <dxf>
      <font>
        <b/>
        <i val="0"/>
        <color theme="0"/>
      </font>
      <fill>
        <patternFill>
          <bgColor rgb="FFFF0000"/>
        </patternFill>
      </fill>
    </dxf>
    <dxf>
      <fill>
        <patternFill>
          <bgColor rgb="FFFFC000"/>
        </patternFill>
      </fill>
    </dxf>
    <dxf>
      <fill>
        <patternFill>
          <bgColor rgb="FFFFFF99"/>
        </patternFill>
      </fill>
    </dxf>
    <dxf>
      <fill>
        <patternFill>
          <bgColor rgb="FFFFFF99"/>
        </patternFill>
      </fill>
    </dxf>
    <dxf>
      <fill>
        <patternFill>
          <bgColor rgb="FF92D050"/>
        </patternFill>
      </fill>
    </dxf>
    <dxf>
      <fill>
        <patternFill>
          <bgColor rgb="FFFFC000"/>
        </patternFill>
      </fill>
    </dxf>
    <dxf>
      <font>
        <b/>
        <i val="0"/>
        <color theme="0"/>
      </font>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92D050"/>
        </patternFill>
      </fill>
    </dxf>
    <dxf>
      <fill>
        <patternFill>
          <bgColor rgb="FFFFC000"/>
        </patternFill>
      </fill>
    </dxf>
    <dxf>
      <font>
        <b/>
        <i val="0"/>
        <color theme="0"/>
      </font>
      <fill>
        <patternFill>
          <bgColor rgb="FFFF0000"/>
        </patternFill>
      </fill>
    </dxf>
    <dxf>
      <fill>
        <patternFill>
          <bgColor rgb="FFFFFF99"/>
        </patternFill>
      </fill>
    </dxf>
    <dxf>
      <fill>
        <patternFill>
          <bgColor rgb="FFFFFF99"/>
        </patternFill>
      </fill>
    </dxf>
    <dxf>
      <fill>
        <patternFill>
          <bgColor rgb="FF92D050"/>
        </patternFill>
      </fill>
    </dxf>
    <dxf>
      <fill>
        <patternFill>
          <bgColor rgb="FFFFC000"/>
        </patternFill>
      </fill>
    </dxf>
    <dxf>
      <font>
        <b/>
        <i val="0"/>
        <color theme="0"/>
      </font>
      <fill>
        <patternFill>
          <bgColor rgb="FFFF0000"/>
        </patternFill>
      </fill>
    </dxf>
    <dxf>
      <fill>
        <patternFill>
          <bgColor rgb="FFFFFF99"/>
        </patternFill>
      </fill>
    </dxf>
    <dxf>
      <fill>
        <patternFill>
          <bgColor rgb="FFFFFF99"/>
        </patternFill>
      </fill>
    </dxf>
    <dxf>
      <font>
        <b/>
        <i val="0"/>
        <color theme="0"/>
      </font>
      <fill>
        <patternFill>
          <bgColor rgb="FFFF0000"/>
        </patternFill>
      </fill>
    </dxf>
    <dxf>
      <fill>
        <patternFill>
          <bgColor rgb="FF92D050"/>
        </patternFill>
      </fill>
    </dxf>
    <dxf>
      <fill>
        <patternFill>
          <bgColor rgb="FFFFC000"/>
        </patternFill>
      </fill>
    </dxf>
    <dxf>
      <fill>
        <patternFill>
          <bgColor rgb="FFFFFF99"/>
        </patternFill>
      </fill>
    </dxf>
    <dxf>
      <fill>
        <patternFill>
          <bgColor rgb="FF92D050"/>
        </patternFill>
      </fill>
    </dxf>
    <dxf>
      <fill>
        <patternFill>
          <bgColor rgb="FFFFC000"/>
        </patternFill>
      </fill>
    </dxf>
    <dxf>
      <font>
        <b/>
        <i val="0"/>
        <color theme="0"/>
      </font>
      <fill>
        <patternFill>
          <bgColor rgb="FFFF0000"/>
        </patternFill>
      </fill>
    </dxf>
    <dxf>
      <fill>
        <patternFill>
          <bgColor rgb="FFFFFF99"/>
        </patternFill>
      </fill>
    </dxf>
    <dxf>
      <fill>
        <patternFill>
          <bgColor rgb="FFFFFF99"/>
        </patternFill>
      </fill>
    </dxf>
    <dxf>
      <fill>
        <patternFill>
          <bgColor rgb="FFFF6600"/>
        </patternFill>
      </fill>
    </dxf>
    <dxf>
      <fill>
        <patternFill>
          <bgColor rgb="FFFFC000"/>
        </patternFill>
      </fill>
    </dxf>
    <dxf>
      <fill>
        <patternFill>
          <bgColor rgb="FF92D050"/>
        </patternFill>
      </fill>
    </dxf>
    <dxf>
      <fill>
        <patternFill>
          <bgColor rgb="FFFFFF99"/>
        </patternFill>
      </fill>
    </dxf>
    <dxf>
      <fill>
        <patternFill>
          <bgColor rgb="FFFFFF99"/>
        </patternFill>
      </fill>
    </dxf>
    <dxf>
      <fill>
        <patternFill>
          <bgColor rgb="FF92D050"/>
        </patternFill>
      </fill>
    </dxf>
    <dxf>
      <fill>
        <patternFill>
          <bgColor rgb="FFFFC000"/>
        </patternFill>
      </fill>
    </dxf>
    <dxf>
      <fill>
        <patternFill>
          <bgColor rgb="FFFF6600"/>
        </patternFill>
      </fill>
    </dxf>
    <dxf>
      <fill>
        <patternFill>
          <bgColor rgb="FFFFFF99"/>
        </patternFill>
      </fill>
    </dxf>
    <dxf>
      <fill>
        <patternFill>
          <bgColor rgb="FFFFC000"/>
        </patternFill>
      </fill>
    </dxf>
    <dxf>
      <fill>
        <patternFill>
          <bgColor rgb="FFFF6600"/>
        </patternFill>
      </fill>
    </dxf>
    <dxf>
      <fill>
        <patternFill>
          <bgColor rgb="FF92D050"/>
        </patternFill>
      </fill>
    </dxf>
    <dxf>
      <fill>
        <patternFill>
          <bgColor rgb="FF92D050"/>
        </patternFill>
      </fill>
    </dxf>
    <dxf>
      <fill>
        <patternFill>
          <bgColor rgb="FFFF6600"/>
        </patternFill>
      </fill>
    </dxf>
    <dxf>
      <fill>
        <patternFill>
          <bgColor rgb="FFFFC000"/>
        </patternFill>
      </fill>
    </dxf>
    <dxf>
      <fill>
        <patternFill>
          <bgColor rgb="FFFFFF99"/>
        </patternFill>
      </fill>
    </dxf>
    <dxf>
      <fill>
        <patternFill>
          <bgColor rgb="FFFFFF99"/>
        </patternFill>
      </fill>
    </dxf>
    <dxf>
      <fill>
        <patternFill>
          <bgColor rgb="FFFFFF99"/>
        </patternFill>
      </fill>
    </dxf>
    <dxf>
      <fill>
        <patternFill>
          <bgColor rgb="FFFFC000"/>
        </patternFill>
      </fill>
    </dxf>
    <dxf>
      <fill>
        <patternFill>
          <bgColor rgb="FF92D050"/>
        </patternFill>
      </fill>
    </dxf>
    <dxf>
      <fill>
        <patternFill>
          <bgColor rgb="FFFF6600"/>
        </patternFill>
      </fill>
    </dxf>
    <dxf>
      <font>
        <b val="0"/>
        <i val="0"/>
        <color auto="1"/>
      </font>
      <fill>
        <patternFill>
          <bgColor rgb="FFFF6600"/>
        </patternFill>
      </fill>
    </dxf>
    <dxf>
      <fill>
        <patternFill>
          <bgColor rgb="FF92D050"/>
        </patternFill>
      </fill>
    </dxf>
    <dxf>
      <fill>
        <patternFill>
          <bgColor rgb="FF92D050"/>
        </patternFill>
      </fill>
    </dxf>
    <dxf>
      <fill>
        <patternFill>
          <bgColor rgb="FFFF6600"/>
        </patternFill>
      </fill>
    </dxf>
    <dxf>
      <fill>
        <patternFill>
          <bgColor rgb="FFFFC000"/>
        </patternFill>
      </fill>
    </dxf>
    <dxf>
      <fill>
        <patternFill>
          <bgColor rgb="FFFFC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C000"/>
        </patternFill>
      </fill>
    </dxf>
    <dxf>
      <font>
        <b/>
        <i val="0"/>
        <color theme="0"/>
      </font>
      <fill>
        <patternFill>
          <bgColor rgb="FFFF0000"/>
        </patternFill>
      </fill>
    </dxf>
    <dxf>
      <fill>
        <patternFill>
          <bgColor rgb="FF92D050"/>
        </patternFill>
      </fill>
    </dxf>
    <dxf>
      <fill>
        <patternFill>
          <bgColor rgb="FFFFFF99"/>
        </patternFill>
      </fill>
    </dxf>
    <dxf>
      <font>
        <color rgb="FFFF0000"/>
      </font>
      <fill>
        <patternFill>
          <bgColor rgb="FFFFFF00"/>
        </patternFill>
      </fill>
    </dxf>
    <dxf>
      <font>
        <color rgb="FFFF0000"/>
      </font>
      <fill>
        <patternFill>
          <bgColor rgb="FFFFFF00"/>
        </patternFill>
      </fill>
    </dxf>
    <dxf>
      <font>
        <b/>
        <i val="0"/>
        <color theme="0"/>
      </font>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92D050"/>
        </patternFill>
      </fill>
    </dxf>
    <dxf>
      <fill>
        <patternFill>
          <bgColor rgb="FFFFC000"/>
        </patternFill>
      </fill>
    </dxf>
    <dxf>
      <font>
        <b/>
        <i val="0"/>
        <color theme="0"/>
      </font>
      <fill>
        <patternFill>
          <bgColor rgb="FFFF0000"/>
        </patternFill>
      </fill>
    </dxf>
    <dxf>
      <fill>
        <patternFill>
          <bgColor theme="8"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C000"/>
        </patternFill>
      </fill>
    </dxf>
    <dxf>
      <font>
        <b/>
        <i val="0"/>
        <color theme="0"/>
      </font>
      <fill>
        <patternFill>
          <bgColor rgb="FFFF0000"/>
        </patternFill>
      </fill>
    </dxf>
    <dxf>
      <fill>
        <patternFill>
          <bgColor rgb="FF92D050"/>
        </patternFill>
      </fill>
    </dxf>
    <dxf>
      <fill>
        <patternFill>
          <bgColor rgb="FFCCECFF"/>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rgb="FF92D050"/>
        </patternFill>
      </fill>
    </dxf>
    <dxf>
      <font>
        <b/>
        <i val="0"/>
        <color theme="0"/>
      </font>
      <fill>
        <patternFill>
          <bgColor rgb="FFFF0000"/>
        </patternFill>
      </fill>
    </dxf>
    <dxf>
      <fill>
        <patternFill>
          <bgColor rgb="FFFFFF99"/>
        </patternFill>
      </fill>
    </dxf>
    <dxf>
      <fill>
        <patternFill>
          <bgColor rgb="FFFFFF99"/>
        </patternFill>
      </fill>
    </dxf>
    <dxf>
      <fill>
        <patternFill>
          <bgColor rgb="FFFFFF99"/>
        </patternFill>
      </fill>
    </dxf>
    <dxf>
      <font>
        <b/>
        <i val="0"/>
        <color theme="0"/>
      </font>
      <fill>
        <patternFill>
          <bgColor rgb="FFFF0000"/>
        </patternFill>
      </fill>
    </dxf>
    <dxf>
      <fill>
        <patternFill>
          <bgColor rgb="FF92D050"/>
        </patternFill>
      </fill>
    </dxf>
    <dxf>
      <fill>
        <patternFill>
          <bgColor rgb="FFFFFF99"/>
        </patternFill>
      </fill>
    </dxf>
    <dxf>
      <fill>
        <patternFill>
          <bgColor rgb="FFFFFF99"/>
        </patternFill>
      </fill>
    </dxf>
    <dxf>
      <fill>
        <patternFill>
          <bgColor rgb="FF92D050"/>
        </patternFill>
      </fill>
    </dxf>
    <dxf>
      <font>
        <b val="0"/>
        <i val="0"/>
        <color auto="1"/>
      </font>
      <fill>
        <patternFill>
          <bgColor rgb="FFFFC000"/>
        </patternFill>
      </fill>
    </dxf>
    <dxf>
      <fill>
        <patternFill>
          <bgColor rgb="FFFF6600"/>
        </patternFill>
      </fill>
    </dxf>
    <dxf>
      <fill>
        <patternFill>
          <bgColor rgb="FFFFFF99"/>
        </patternFill>
      </fill>
    </dxf>
    <dxf>
      <fill>
        <patternFill>
          <bgColor theme="8" tint="0.59996337778862885"/>
        </patternFill>
      </fill>
    </dxf>
    <dxf>
      <fill>
        <patternFill>
          <bgColor rgb="FF92D050"/>
        </patternFill>
      </fill>
    </dxf>
    <dxf>
      <font>
        <b/>
        <i val="0"/>
        <color theme="0"/>
      </font>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theme="9"/>
        </patternFill>
      </fill>
    </dxf>
    <dxf>
      <fill>
        <patternFill>
          <bgColor theme="9"/>
        </patternFill>
      </fill>
    </dxf>
    <dxf>
      <fill>
        <patternFill>
          <bgColor theme="8" tint="0.59996337778862885"/>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FFC000"/>
        </patternFill>
      </fill>
    </dxf>
    <dxf>
      <fill>
        <patternFill>
          <bgColor rgb="FF92D050"/>
        </patternFill>
      </fill>
    </dxf>
    <dxf>
      <font>
        <b/>
        <i val="0"/>
        <color theme="0"/>
      </font>
      <fill>
        <patternFill>
          <bgColor rgb="FFFF0000"/>
        </patternFill>
      </fill>
    </dxf>
    <dxf>
      <fill>
        <patternFill>
          <bgColor rgb="FFFFC000"/>
        </patternFill>
      </fill>
    </dxf>
    <dxf>
      <fill>
        <patternFill>
          <bgColor rgb="FF92D050"/>
        </patternFill>
      </fill>
    </dxf>
    <dxf>
      <font>
        <b/>
        <i val="0"/>
        <color theme="0"/>
      </font>
      <fill>
        <patternFill>
          <bgColor rgb="FFFF0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6600"/>
        </patternFill>
      </fill>
    </dxf>
    <dxf>
      <fill>
        <patternFill>
          <bgColor rgb="FFFFC000"/>
        </patternFill>
      </fill>
    </dxf>
    <dxf>
      <fill>
        <patternFill>
          <bgColor rgb="FF92D050"/>
        </patternFill>
      </fill>
    </dxf>
    <dxf>
      <fill>
        <patternFill>
          <bgColor rgb="FFFF660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theme="9"/>
        </patternFill>
      </fill>
    </dxf>
    <dxf>
      <fill>
        <patternFill>
          <bgColor rgb="FFFFC000"/>
        </patternFill>
      </fill>
    </dxf>
    <dxf>
      <fill>
        <patternFill>
          <bgColor rgb="FF92D050"/>
        </patternFill>
      </fill>
    </dxf>
    <dxf>
      <fill>
        <patternFill>
          <bgColor rgb="FFFF660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92D050"/>
        </patternFill>
      </fill>
    </dxf>
    <dxf>
      <font>
        <color auto="1"/>
      </font>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9" tint="-0.24994659260841701"/>
        </patternFill>
      </fill>
    </dxf>
    <dxf>
      <fill>
        <patternFill>
          <bgColor rgb="FFFFC000"/>
        </patternFill>
      </fill>
    </dxf>
    <dxf>
      <fill>
        <patternFill>
          <bgColor rgb="FFFF6600"/>
        </patternFill>
      </fill>
    </dxf>
    <dxf>
      <fill>
        <patternFill>
          <bgColor rgb="FF92D050"/>
        </patternFill>
      </fill>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FF6600"/>
        </patternFill>
      </fill>
    </dxf>
    <dxf>
      <fill>
        <patternFill>
          <bgColor rgb="FF92D050"/>
        </patternFill>
      </fill>
    </dxf>
    <dxf>
      <font>
        <b val="0"/>
        <i val="0"/>
        <color auto="1"/>
      </font>
      <fill>
        <patternFill>
          <bgColor rgb="FF92D050"/>
        </patternFill>
      </fill>
    </dxf>
    <dxf>
      <fill>
        <patternFill>
          <bgColor rgb="FF92D05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ill>
        <patternFill>
          <bgColor rgb="FFFFC000"/>
        </patternFill>
      </fill>
    </dxf>
    <dxf>
      <fill>
        <patternFill>
          <bgColor rgb="FF92D050"/>
        </patternFill>
      </fill>
    </dxf>
    <dxf>
      <fill>
        <patternFill>
          <bgColor theme="9"/>
        </patternFill>
      </fill>
    </dxf>
    <dxf>
      <fill>
        <patternFill>
          <bgColor theme="9"/>
        </patternFill>
      </fill>
    </dxf>
    <dxf>
      <fill>
        <patternFill>
          <bgColor theme="9"/>
        </patternFill>
      </fill>
    </dxf>
    <dxf>
      <fill>
        <patternFill>
          <bgColor rgb="FFFF6600"/>
        </patternFill>
      </fill>
    </dxf>
    <dxf>
      <fill>
        <patternFill>
          <bgColor rgb="FF92D05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FFC000"/>
        </patternFill>
      </fill>
    </dxf>
    <dxf>
      <fill>
        <patternFill>
          <bgColor rgb="FF92D050"/>
        </patternFill>
      </fill>
    </dxf>
    <dxf>
      <font>
        <b/>
        <i val="0"/>
        <color theme="0"/>
      </font>
      <fill>
        <patternFill>
          <bgColor rgb="FFFF0000"/>
        </patternFill>
      </fill>
    </dxf>
    <dxf>
      <fill>
        <patternFill>
          <bgColor rgb="FFFFC000"/>
        </patternFill>
      </fill>
    </dxf>
    <dxf>
      <fill>
        <patternFill>
          <bgColor rgb="FF92D050"/>
        </patternFill>
      </fill>
    </dxf>
    <dxf>
      <font>
        <b/>
        <i val="0"/>
        <color theme="0"/>
      </font>
      <fill>
        <patternFill>
          <bgColor rgb="FFFF0000"/>
        </patternFill>
      </fill>
    </dxf>
    <dxf>
      <fill>
        <patternFill>
          <bgColor rgb="FFFFC000"/>
        </patternFill>
      </fill>
    </dxf>
    <dxf>
      <fill>
        <patternFill>
          <bgColor rgb="FF92D05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FFC000"/>
        </patternFill>
      </fill>
    </dxf>
    <dxf>
      <font>
        <b/>
        <i val="0"/>
        <color theme="0"/>
      </font>
      <fill>
        <patternFill>
          <bgColor rgb="FFFF000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92D050"/>
        </patternFill>
      </fill>
    </dxf>
    <dxf>
      <fill>
        <patternFill>
          <bgColor rgb="FFFFC000"/>
        </patternFill>
      </fill>
    </dxf>
    <dxf>
      <font>
        <b/>
        <i val="0"/>
        <color theme="0"/>
      </font>
      <fill>
        <patternFill>
          <bgColor rgb="FFFF0000"/>
        </patternFill>
      </fill>
    </dxf>
    <dxf>
      <fill>
        <patternFill>
          <bgColor rgb="FFB9DDED"/>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val="0"/>
        <color theme="0"/>
      </font>
      <fill>
        <patternFill>
          <bgColor indexed="10"/>
        </patternFill>
      </fill>
    </dxf>
    <dxf>
      <fill>
        <patternFill>
          <bgColor indexed="44"/>
        </patternFill>
      </fill>
      <border>
        <top style="thin">
          <color indexed="44"/>
        </top>
        <bottom style="thin">
          <color indexed="44"/>
        </bottom>
      </border>
    </dxf>
    <dxf>
      <border>
        <left style="thin">
          <color indexed="44"/>
        </left>
        <right style="thin">
          <color indexed="44"/>
        </right>
        <top style="thin">
          <color indexed="44"/>
        </top>
        <bottom style="thin">
          <color indexed="44"/>
        </bottom>
      </border>
    </dxf>
    <dxf>
      <fill>
        <patternFill>
          <bgColor indexed="44"/>
        </patternFill>
      </fill>
      <border>
        <top style="thin">
          <color indexed="44"/>
        </top>
        <bottom style="thin">
          <color indexed="44"/>
        </bottom>
      </border>
    </dxf>
    <dxf>
      <fill>
        <patternFill>
          <bgColor rgb="FF92D050"/>
        </patternFill>
      </fill>
    </dxf>
    <dxf>
      <font>
        <strike val="0"/>
        <color auto="1"/>
      </font>
      <fill>
        <patternFill>
          <bgColor rgb="FFB7DEE8"/>
        </patternFill>
      </fill>
      <border>
        <left style="thin">
          <color theme="1"/>
        </left>
        <right style="thin">
          <color theme="1"/>
        </right>
        <top style="thin">
          <color theme="1"/>
        </top>
        <bottom style="thin">
          <color theme="1"/>
        </bottom>
      </border>
    </dxf>
    <dxf>
      <font>
        <condense val="0"/>
        <extend val="0"/>
        <color auto="1"/>
      </font>
      <fill>
        <patternFill patternType="none">
          <bgColor indexed="6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92D050"/>
        </patternFill>
      </fill>
    </dxf>
    <dxf>
      <font>
        <b/>
        <i val="0"/>
        <color theme="0"/>
      </font>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0000"/>
        </patternFill>
      </fill>
    </dxf>
    <dxf>
      <fill>
        <patternFill>
          <bgColor indexed="43"/>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ill>
        <patternFill>
          <bgColor rgb="FFFFFF99"/>
        </patternFill>
      </fill>
    </dxf>
    <dxf>
      <fill>
        <patternFill>
          <bgColor theme="8" tint="0.59996337778862885"/>
        </patternFill>
      </fill>
    </dxf>
    <dxf>
      <font>
        <b/>
        <i val="0"/>
        <color theme="0"/>
      </font>
      <fill>
        <patternFill>
          <bgColor indexed="10"/>
        </patternFill>
      </fill>
    </dxf>
    <dxf>
      <font>
        <b/>
        <i val="0"/>
        <color theme="0"/>
      </font>
      <fill>
        <patternFill>
          <bgColor indexed="10"/>
        </patternFill>
      </fill>
    </dxf>
    <dxf>
      <font>
        <b/>
        <i val="0"/>
        <color theme="0"/>
      </font>
      <fill>
        <patternFill>
          <bgColor indexed="10"/>
        </patternFill>
      </fill>
    </dxf>
    <dxf>
      <font>
        <b/>
        <i val="0"/>
        <color theme="0"/>
      </font>
      <fill>
        <patternFill>
          <bgColor indexed="10"/>
        </patternFill>
      </fill>
    </dxf>
    <dxf>
      <font>
        <b/>
        <i val="0"/>
        <color theme="0"/>
      </font>
      <fill>
        <patternFill>
          <bgColor indexed="10"/>
        </patternFill>
      </fill>
    </dxf>
    <dxf>
      <font>
        <b/>
        <i val="0"/>
        <color theme="0"/>
      </font>
      <fill>
        <patternFill>
          <bgColor indexed="10"/>
        </patternFill>
      </fill>
    </dxf>
    <dxf>
      <font>
        <b/>
        <i val="0"/>
        <color theme="0"/>
      </font>
      <fill>
        <patternFill>
          <bgColor indexed="10"/>
        </patternFill>
      </fill>
    </dxf>
    <dxf>
      <fill>
        <patternFill>
          <bgColor indexed="44"/>
        </patternFill>
      </fill>
    </dxf>
    <dxf>
      <fill>
        <patternFill>
          <bgColor indexed="44"/>
        </patternFill>
      </fill>
    </dxf>
    <dxf>
      <fill>
        <patternFill>
          <bgColor indexed="44"/>
        </patternFill>
      </fill>
    </dxf>
    <dxf>
      <border>
        <top style="thin">
          <color indexed="44"/>
        </top>
        <bottom style="thin">
          <color indexed="44"/>
        </bottom>
      </border>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dxf>
    <dxf>
      <fill>
        <patternFill>
          <bgColor rgb="FF92D050"/>
        </patternFill>
      </fill>
    </dxf>
    <dxf>
      <fill>
        <patternFill>
          <bgColor rgb="FFFFC000"/>
        </patternFill>
      </fill>
    </dxf>
    <dxf>
      <fill>
        <patternFill>
          <bgColor rgb="FFB7DEE8"/>
        </patternFill>
      </fill>
      <border>
        <left style="thin">
          <color theme="1"/>
        </left>
        <right style="thin">
          <color theme="1"/>
        </right>
        <top style="thin">
          <color theme="1"/>
        </top>
        <bottom style="thin">
          <color theme="1"/>
        </bottom>
      </border>
    </dxf>
    <dxf>
      <font>
        <b/>
        <i val="0"/>
        <color theme="0"/>
      </font>
      <fill>
        <patternFill>
          <bgColor rgb="FFFF0000"/>
        </patternFill>
      </fill>
      <border>
        <left style="thin">
          <color auto="1"/>
        </left>
        <right style="thin">
          <color auto="1"/>
        </right>
        <top style="thin">
          <color auto="1"/>
        </top>
        <bottom style="thin">
          <color auto="1"/>
        </bottom>
      </border>
    </dxf>
    <dxf>
      <fill>
        <patternFill>
          <bgColor rgb="FFFFC000"/>
        </patternFill>
      </fill>
    </dxf>
    <dxf>
      <fill>
        <patternFill>
          <bgColor rgb="FF92D050"/>
        </patternFill>
      </fill>
    </dxf>
    <dxf>
      <fill>
        <patternFill>
          <bgColor indexed="43"/>
        </patternFill>
      </fill>
    </dxf>
  </dxfs>
  <tableStyles count="0" defaultTableStyle="TableStyleMedium9" defaultPivotStyle="PivotStyleLight16"/>
  <colors>
    <mruColors>
      <color rgb="FF0000FF"/>
      <color rgb="FFFF6600"/>
      <color rgb="FFFFFF99"/>
      <color rgb="FFCCFF99"/>
      <color rgb="FFD2ECB6"/>
      <color rgb="FFC6E6A2"/>
      <color rgb="FFCCECFF"/>
      <color rgb="FFFF66FF"/>
      <color rgb="FFCC99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nl-NL" sz="1200" b="1" i="0" u="none" strike="noStrike" baseline="0">
                <a:solidFill>
                  <a:srgbClr val="000000"/>
                </a:solidFill>
                <a:latin typeface="Arial"/>
                <a:cs typeface="Arial"/>
              </a:rPr>
              <a:t>KPI score in aantal. </a:t>
            </a:r>
          </a:p>
          <a:p>
            <a:pPr>
              <a:defRPr sz="1000" b="0" i="0" u="none" strike="noStrike" baseline="0">
                <a:solidFill>
                  <a:srgbClr val="000000"/>
                </a:solidFill>
                <a:latin typeface="Arial"/>
                <a:ea typeface="Arial"/>
                <a:cs typeface="Arial"/>
              </a:defRPr>
            </a:pPr>
            <a:r>
              <a:rPr lang="nl-NL" sz="1200" b="0" i="0" u="none" strike="noStrike" baseline="0">
                <a:solidFill>
                  <a:srgbClr val="000000"/>
                </a:solidFill>
                <a:latin typeface="Arial"/>
                <a:cs typeface="Arial"/>
              </a:rPr>
              <a:t>Indien een "ja" in het E-formulier betekent dat niet aan een kpi-vraag kan worden voldaan, dan wordt dit in de (grafische) resultaten als "onvoldoende" weergegeven (met of zonder TVW)</a:t>
            </a:r>
          </a:p>
          <a:p>
            <a:pPr>
              <a:defRPr sz="1000" b="0" i="0" u="none" strike="noStrike" baseline="0">
                <a:solidFill>
                  <a:srgbClr val="000000"/>
                </a:solidFill>
                <a:latin typeface="Arial"/>
                <a:ea typeface="Arial"/>
                <a:cs typeface="Arial"/>
              </a:defRPr>
            </a:pPr>
            <a:r>
              <a:rPr lang="nl-NL" sz="1200" b="0" i="0" u="none" strike="noStrike" baseline="0">
                <a:solidFill>
                  <a:srgbClr val="000000"/>
                </a:solidFill>
                <a:latin typeface="Arial"/>
                <a:cs typeface="Arial"/>
              </a:rPr>
              <a:t>en andersom </a:t>
            </a:r>
          </a:p>
        </c:rich>
      </c:tx>
      <c:layout>
        <c:manualLayout>
          <c:xMode val="edge"/>
          <c:yMode val="edge"/>
          <c:x val="0.12109087461800985"/>
          <c:y val="2.5532531759956333E-4"/>
        </c:manualLayout>
      </c:layout>
      <c:overlay val="0"/>
      <c:spPr>
        <a:noFill/>
        <a:ln w="25400">
          <a:noFill/>
        </a:ln>
      </c:spPr>
    </c:title>
    <c:autoTitleDeleted val="0"/>
    <c:plotArea>
      <c:layout>
        <c:manualLayout>
          <c:layoutTarget val="inner"/>
          <c:xMode val="edge"/>
          <c:yMode val="edge"/>
          <c:x val="6.2699256110520726E-2"/>
          <c:y val="0.34210581264425605"/>
          <c:w val="0.89798087141339"/>
          <c:h val="0.54276402967598314"/>
        </c:manualLayout>
      </c:layout>
      <c:barChart>
        <c:barDir val="bar"/>
        <c:grouping val="percentStacked"/>
        <c:varyColors val="0"/>
        <c:ser>
          <c:idx val="0"/>
          <c:order val="0"/>
          <c:tx>
            <c:strRef>
              <c:f>'Invulsheet-NO'!$B$356</c:f>
              <c:strCache>
                <c:ptCount val="1"/>
                <c:pt idx="0">
                  <c:v>ja</c:v>
                </c:pt>
              </c:strCache>
            </c:strRef>
          </c:tx>
          <c:spPr>
            <a:solidFill>
              <a:srgbClr val="92D050"/>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'Invulsheet-NO'!$B$357</c:f>
              <c:numCache>
                <c:formatCode>General</c:formatCode>
                <c:ptCount val="1"/>
                <c:pt idx="0">
                  <c:v>0</c:v>
                </c:pt>
              </c:numCache>
            </c:numRef>
          </c:val>
        </c:ser>
        <c:ser>
          <c:idx val="1"/>
          <c:order val="1"/>
          <c:tx>
            <c:strRef>
              <c:f>'Invulsheet-NO'!$C$356</c:f>
              <c:strCache>
                <c:ptCount val="1"/>
                <c:pt idx="0">
                  <c:v>deels</c:v>
                </c:pt>
              </c:strCache>
            </c:strRef>
          </c:tx>
          <c:spPr>
            <a:solidFill>
              <a:srgbClr val="FFCC00"/>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'Invulsheet-NO'!$C$357</c:f>
              <c:numCache>
                <c:formatCode>General</c:formatCode>
                <c:ptCount val="1"/>
                <c:pt idx="0">
                  <c:v>0</c:v>
                </c:pt>
              </c:numCache>
            </c:numRef>
          </c:val>
        </c:ser>
        <c:ser>
          <c:idx val="2"/>
          <c:order val="2"/>
          <c:tx>
            <c:strRef>
              <c:f>'Invulsheet-NO'!$F$356</c:f>
              <c:strCache>
                <c:ptCount val="1"/>
                <c:pt idx="0">
                  <c:v>nee, geen TVW</c:v>
                </c:pt>
              </c:strCache>
            </c:strRef>
          </c:tx>
          <c:spPr>
            <a:solidFill>
              <a:srgbClr val="FF6600"/>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'Invulsheet-NO'!$F$357</c:f>
              <c:numCache>
                <c:formatCode>@</c:formatCode>
                <c:ptCount val="1"/>
                <c:pt idx="0">
                  <c:v>3</c:v>
                </c:pt>
              </c:numCache>
            </c:numRef>
          </c:val>
        </c:ser>
        <c:ser>
          <c:idx val="3"/>
          <c:order val="3"/>
          <c:tx>
            <c:strRef>
              <c:f>'Invulsheet-NO'!$G$356</c:f>
              <c:strCache>
                <c:ptCount val="1"/>
                <c:pt idx="0">
                  <c:v>nee TVW</c:v>
                </c:pt>
              </c:strCache>
            </c:strRef>
          </c:tx>
          <c:spPr>
            <a:solidFill>
              <a:srgbClr val="FF0000"/>
            </a:solidFill>
            <a:ln w="12700">
              <a:solidFill>
                <a:srgbClr val="000000"/>
              </a:solidFill>
              <a:prstDash val="solid"/>
            </a:ln>
          </c:spPr>
          <c:invertIfNegative val="0"/>
          <c:dLbls>
            <c:spPr>
              <a:noFill/>
              <a:ln w="25400">
                <a:noFill/>
              </a:ln>
            </c:spPr>
            <c:txPr>
              <a:bodyPr/>
              <a:lstStyle/>
              <a:p>
                <a:pPr>
                  <a:defRPr sz="1200" b="0" i="0" u="none" strike="noStrike" baseline="0">
                    <a:solidFill>
                      <a:srgbClr val="FFFFFF"/>
                    </a:solidFill>
                    <a:latin typeface="Arial"/>
                    <a:ea typeface="Arial"/>
                    <a:cs typeface="Arial"/>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'Invulsheet-NO'!$G$357</c:f>
              <c:numCache>
                <c:formatCode>General</c:formatCode>
                <c:ptCount val="1"/>
                <c:pt idx="0">
                  <c:v>0</c:v>
                </c:pt>
              </c:numCache>
            </c:numRef>
          </c:val>
        </c:ser>
        <c:dLbls>
          <c:showLegendKey val="0"/>
          <c:showVal val="0"/>
          <c:showCatName val="0"/>
          <c:showSerName val="0"/>
          <c:showPercent val="0"/>
          <c:showBubbleSize val="0"/>
        </c:dLbls>
        <c:gapWidth val="150"/>
        <c:overlap val="100"/>
        <c:axId val="117933184"/>
        <c:axId val="117934720"/>
      </c:barChart>
      <c:catAx>
        <c:axId val="117933184"/>
        <c:scaling>
          <c:orientation val="minMax"/>
        </c:scaling>
        <c:delete val="1"/>
        <c:axPos val="l"/>
        <c:majorTickMark val="out"/>
        <c:minorTickMark val="none"/>
        <c:tickLblPos val="nextTo"/>
        <c:crossAx val="117934720"/>
        <c:crosses val="autoZero"/>
        <c:auto val="1"/>
        <c:lblAlgn val="ctr"/>
        <c:lblOffset val="100"/>
        <c:noMultiLvlLbl val="0"/>
      </c:catAx>
      <c:valAx>
        <c:axId val="11793472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117933184"/>
        <c:crosses val="autoZero"/>
        <c:crossBetween val="between"/>
      </c:valAx>
      <c:spPr>
        <a:solidFill>
          <a:srgbClr val="C0C0C0"/>
        </a:solidFill>
        <a:ln w="12700">
          <a:solidFill>
            <a:srgbClr val="808080"/>
          </a:solidFill>
          <a:prstDash val="solid"/>
        </a:ln>
      </c:spPr>
    </c:plotArea>
    <c:legend>
      <c:legendPos val="r"/>
      <c:layout>
        <c:manualLayout>
          <c:xMode val="edge"/>
          <c:yMode val="edge"/>
          <c:x val="0.2755320623796772"/>
          <c:y val="0.2769612266382292"/>
          <c:w val="0.49468110802501042"/>
          <c:h val="0.1184212428383963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Calibri"/>
              <a:ea typeface="Calibri"/>
              <a:cs typeface="Calibri"/>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l-NL"/>
    </a:p>
  </c:txPr>
  <c:printSettings>
    <c:headerFooter alignWithMargins="0"/>
    <c:pageMargins b="1" l="0.75000000000000167" r="0.75000000000000167"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nl-NL" sz="1200" b="1" i="0" u="none" strike="noStrike" baseline="0">
                <a:solidFill>
                  <a:srgbClr val="000000"/>
                </a:solidFill>
                <a:latin typeface="Arial"/>
                <a:cs typeface="Arial"/>
              </a:rPr>
              <a:t>KPI score in aantal. </a:t>
            </a:r>
          </a:p>
          <a:p>
            <a:pPr>
              <a:defRPr sz="1000" b="0" i="0" u="none" strike="noStrike" baseline="0">
                <a:solidFill>
                  <a:srgbClr val="000000"/>
                </a:solidFill>
                <a:latin typeface="Arial"/>
                <a:ea typeface="Arial"/>
                <a:cs typeface="Arial"/>
              </a:defRPr>
            </a:pPr>
            <a:r>
              <a:rPr lang="nl-NL" sz="1200" b="0" i="0" u="none" strike="noStrike" baseline="0">
                <a:solidFill>
                  <a:srgbClr val="000000"/>
                </a:solidFill>
                <a:latin typeface="Arial"/>
                <a:cs typeface="Arial"/>
              </a:rPr>
              <a:t>Indien een "ja" in het E-formulier betekent dat niet aan een kpi-vraag kan worden voldaan, dan wordt dit in de (grafische) resultaten als "onoldoende" weergegeven (met of zonder TW)</a:t>
            </a:r>
          </a:p>
          <a:p>
            <a:pPr>
              <a:defRPr sz="1000" b="0" i="0" u="none" strike="noStrike" baseline="0">
                <a:solidFill>
                  <a:srgbClr val="000000"/>
                </a:solidFill>
                <a:latin typeface="Arial"/>
                <a:ea typeface="Arial"/>
                <a:cs typeface="Arial"/>
              </a:defRPr>
            </a:pPr>
            <a:r>
              <a:rPr lang="nl-NL" sz="1200" b="0" i="0" u="none" strike="noStrike" baseline="0">
                <a:solidFill>
                  <a:srgbClr val="000000"/>
                </a:solidFill>
                <a:latin typeface="Arial"/>
                <a:cs typeface="Arial"/>
              </a:rPr>
              <a:t>en andersom</a:t>
            </a:r>
          </a:p>
        </c:rich>
      </c:tx>
      <c:layout>
        <c:manualLayout>
          <c:xMode val="edge"/>
          <c:yMode val="edge"/>
          <c:x val="0.12109087461800985"/>
          <c:y val="2.5532531759956333E-4"/>
        </c:manualLayout>
      </c:layout>
      <c:overlay val="0"/>
      <c:spPr>
        <a:noFill/>
        <a:ln w="25400">
          <a:noFill/>
        </a:ln>
      </c:spPr>
    </c:title>
    <c:autoTitleDeleted val="0"/>
    <c:plotArea>
      <c:layout>
        <c:manualLayout>
          <c:layoutTarget val="inner"/>
          <c:xMode val="edge"/>
          <c:yMode val="edge"/>
          <c:x val="6.2699256110520726E-2"/>
          <c:y val="0.34210581264425605"/>
          <c:w val="0.89798087141339"/>
          <c:h val="0.54276402967598314"/>
        </c:manualLayout>
      </c:layout>
      <c:barChart>
        <c:barDir val="bar"/>
        <c:grouping val="percentStacked"/>
        <c:varyColors val="0"/>
        <c:ser>
          <c:idx val="0"/>
          <c:order val="0"/>
          <c:tx>
            <c:strRef>
              <c:f>'invulsheet-O'!$B$356</c:f>
              <c:strCache>
                <c:ptCount val="1"/>
                <c:pt idx="0">
                  <c:v>ja</c:v>
                </c:pt>
              </c:strCache>
            </c:strRef>
          </c:tx>
          <c:spPr>
            <a:solidFill>
              <a:srgbClr val="92D050"/>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'invulsheet-O'!$B$357</c:f>
              <c:numCache>
                <c:formatCode>General</c:formatCode>
                <c:ptCount val="1"/>
                <c:pt idx="0">
                  <c:v>0</c:v>
                </c:pt>
              </c:numCache>
            </c:numRef>
          </c:val>
        </c:ser>
        <c:ser>
          <c:idx val="1"/>
          <c:order val="1"/>
          <c:tx>
            <c:strRef>
              <c:f>'invulsheet-O'!$C$356</c:f>
              <c:strCache>
                <c:ptCount val="1"/>
                <c:pt idx="0">
                  <c:v>deels</c:v>
                </c:pt>
              </c:strCache>
            </c:strRef>
          </c:tx>
          <c:spPr>
            <a:solidFill>
              <a:srgbClr val="FFCC00"/>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'invulsheet-O'!$C$357</c:f>
              <c:numCache>
                <c:formatCode>General</c:formatCode>
                <c:ptCount val="1"/>
                <c:pt idx="0">
                  <c:v>0</c:v>
                </c:pt>
              </c:numCache>
            </c:numRef>
          </c:val>
        </c:ser>
        <c:ser>
          <c:idx val="2"/>
          <c:order val="2"/>
          <c:tx>
            <c:strRef>
              <c:f>'invulsheet-O'!$F$356</c:f>
              <c:strCache>
                <c:ptCount val="1"/>
                <c:pt idx="0">
                  <c:v>onvoldoend, geen TVW</c:v>
                </c:pt>
              </c:strCache>
            </c:strRef>
          </c:tx>
          <c:spPr>
            <a:solidFill>
              <a:srgbClr val="FF6600"/>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'invulsheet-O'!$F$357</c:f>
              <c:numCache>
                <c:formatCode>@</c:formatCode>
                <c:ptCount val="1"/>
                <c:pt idx="0">
                  <c:v>0</c:v>
                </c:pt>
              </c:numCache>
            </c:numRef>
          </c:val>
        </c:ser>
        <c:ser>
          <c:idx val="3"/>
          <c:order val="3"/>
          <c:tx>
            <c:strRef>
              <c:f>'invulsheet-O'!$G$356</c:f>
              <c:strCache>
                <c:ptCount val="1"/>
                <c:pt idx="0">
                  <c:v>onvoldoende TVW</c:v>
                </c:pt>
              </c:strCache>
            </c:strRef>
          </c:tx>
          <c:spPr>
            <a:solidFill>
              <a:srgbClr val="FF0000"/>
            </a:solidFill>
            <a:ln w="12700">
              <a:solidFill>
                <a:srgbClr val="000000"/>
              </a:solidFill>
              <a:prstDash val="solid"/>
            </a:ln>
          </c:spPr>
          <c:invertIfNegative val="0"/>
          <c:dLbls>
            <c:spPr>
              <a:noFill/>
              <a:ln w="25400">
                <a:noFill/>
              </a:ln>
            </c:spPr>
            <c:txPr>
              <a:bodyPr/>
              <a:lstStyle/>
              <a:p>
                <a:pPr>
                  <a:defRPr sz="1200" b="0" i="0" u="none" strike="noStrike" baseline="0">
                    <a:solidFill>
                      <a:srgbClr val="FFFFFF"/>
                    </a:solidFill>
                    <a:latin typeface="Arial"/>
                    <a:ea typeface="Arial"/>
                    <a:cs typeface="Arial"/>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'invulsheet-O'!$G$357</c:f>
              <c:numCache>
                <c:formatCode>General</c:formatCode>
                <c:ptCount val="1"/>
                <c:pt idx="0">
                  <c:v>0</c:v>
                </c:pt>
              </c:numCache>
            </c:numRef>
          </c:val>
        </c:ser>
        <c:dLbls>
          <c:showLegendKey val="0"/>
          <c:showVal val="0"/>
          <c:showCatName val="0"/>
          <c:showSerName val="0"/>
          <c:showPercent val="0"/>
          <c:showBubbleSize val="0"/>
        </c:dLbls>
        <c:gapWidth val="150"/>
        <c:overlap val="100"/>
        <c:axId val="121905536"/>
        <c:axId val="121907072"/>
      </c:barChart>
      <c:catAx>
        <c:axId val="121905536"/>
        <c:scaling>
          <c:orientation val="minMax"/>
        </c:scaling>
        <c:delete val="1"/>
        <c:axPos val="l"/>
        <c:majorTickMark val="out"/>
        <c:minorTickMark val="none"/>
        <c:tickLblPos val="nextTo"/>
        <c:crossAx val="121907072"/>
        <c:crosses val="autoZero"/>
        <c:auto val="1"/>
        <c:lblAlgn val="ctr"/>
        <c:lblOffset val="100"/>
        <c:noMultiLvlLbl val="0"/>
      </c:catAx>
      <c:valAx>
        <c:axId val="12190707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121905536"/>
        <c:crosses val="autoZero"/>
        <c:crossBetween val="between"/>
      </c:valAx>
      <c:spPr>
        <a:solidFill>
          <a:srgbClr val="C0C0C0"/>
        </a:solidFill>
        <a:ln w="12700">
          <a:solidFill>
            <a:srgbClr val="808080"/>
          </a:solidFill>
          <a:prstDash val="solid"/>
        </a:ln>
      </c:spPr>
    </c:plotArea>
    <c:legend>
      <c:legendPos val="r"/>
      <c:layout>
        <c:manualLayout>
          <c:xMode val="edge"/>
          <c:yMode val="edge"/>
          <c:x val="0.2755320623796772"/>
          <c:y val="0.2769612266382292"/>
          <c:w val="0.49468110802501042"/>
          <c:h val="0.1184212428383963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Calibri"/>
              <a:ea typeface="Calibri"/>
              <a:cs typeface="Calibri"/>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l-NL"/>
    </a:p>
  </c:txPr>
  <c:printSettings>
    <c:headerFooter alignWithMargins="0"/>
    <c:pageMargins b="1" l="0.75000000000000167" r="0.75000000000000167"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latin typeface="+mn-lt"/>
              </a:defRPr>
            </a:pPr>
            <a:r>
              <a:rPr lang="nl-NL" sz="1200" b="1">
                <a:latin typeface="+mn-lt"/>
              </a:rPr>
              <a:t>KPI score niet overgebrachte archieven in % en geeft aan  in welke</a:t>
            </a:r>
            <a:r>
              <a:rPr lang="nl-NL" sz="1200" b="1" baseline="0">
                <a:latin typeface="+mn-lt"/>
              </a:rPr>
              <a:t> mate </a:t>
            </a:r>
            <a:r>
              <a:rPr lang="nl-NL" sz="1200" b="1">
                <a:latin typeface="+mn-lt"/>
              </a:rPr>
              <a:t>er aan betreffende KPI (groep) wordt voldaan </a:t>
            </a:r>
          </a:p>
        </c:rich>
      </c:tx>
      <c:layout>
        <c:manualLayout>
          <c:xMode val="edge"/>
          <c:yMode val="edge"/>
          <c:x val="0.16466236642294715"/>
          <c:y val="1.701917643069736E-2"/>
        </c:manualLayout>
      </c:layout>
      <c:overlay val="0"/>
    </c:title>
    <c:autoTitleDeleted val="0"/>
    <c:plotArea>
      <c:layout>
        <c:manualLayout>
          <c:layoutTarget val="inner"/>
          <c:xMode val="edge"/>
          <c:yMode val="edge"/>
          <c:x val="0.4797186860453016"/>
          <c:y val="0.15356777997252061"/>
          <c:w val="0.48491241458253842"/>
          <c:h val="0.82783114474185271"/>
        </c:manualLayout>
      </c:layout>
      <c:barChart>
        <c:barDir val="bar"/>
        <c:grouping val="percentStacked"/>
        <c:varyColors val="0"/>
        <c:ser>
          <c:idx val="0"/>
          <c:order val="0"/>
          <c:tx>
            <c:strRef>
              <c:f>'Invulsheet-NO'!$B$373</c:f>
              <c:strCache>
                <c:ptCount val="1"/>
                <c:pt idx="0">
                  <c:v>ja, voldoende</c:v>
                </c:pt>
              </c:strCache>
            </c:strRef>
          </c:tx>
          <c:spPr>
            <a:solidFill>
              <a:srgbClr val="92D050"/>
            </a:solidFill>
            <a:ln w="12700">
              <a:solidFill>
                <a:srgbClr val="000000"/>
              </a:solidFill>
              <a:prstDash val="solid"/>
            </a:ln>
          </c:spPr>
          <c:invertIfNegative val="0"/>
          <c:dLbls>
            <c:spPr>
              <a:noFill/>
              <a:ln w="25400">
                <a:noFill/>
              </a:ln>
            </c:spPr>
            <c:showLegendKey val="1"/>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'Invulsheet-NO'!$A$374:$A$382</c:f>
              <c:strCache>
                <c:ptCount val="9"/>
                <c:pt idx="0">
                  <c:v>1. Lokale regelgeving</c:v>
                </c:pt>
                <c:pt idx="1">
                  <c:v>2. Interne kwaliteit en toezicht</c:v>
                </c:pt>
                <c:pt idx="2">
                  <c:v>3. Ordening, authenticiteit, context, toegankelijkheid en duurzaamheid archiefbescheiden</c:v>
                </c:pt>
                <c:pt idx="3">
                  <c:v>4. Digitale archiefbescheiden</c:v>
                </c:pt>
                <c:pt idx="4">
                  <c:v>5. Vernietiging en vervreemding archiefbescheiden</c:v>
                </c:pt>
                <c:pt idx="5">
                  <c:v>6. Overbrenging van archiefbescheiden naar de archiefbewaarplaats</c:v>
                </c:pt>
                <c:pt idx="6">
                  <c:v>7.Archiefbewaarplaatsen, archiefruimten en e-depots</c:v>
                </c:pt>
                <c:pt idx="7">
                  <c:v>8. Ter beschikking stelling van naar archiefbewaarplaats overgebrachte archiefbescheiden</c:v>
                </c:pt>
                <c:pt idx="8">
                  <c:v>9. Rampen, calamiteiten en veiligheid</c:v>
                </c:pt>
              </c:strCache>
            </c:strRef>
          </c:cat>
          <c:val>
            <c:numRef>
              <c:f>'Invulsheet-NO'!$B$374:$B$382</c:f>
              <c:numCache>
                <c:formatCode>0.0</c:formatCode>
                <c:ptCount val="9"/>
                <c:pt idx="0">
                  <c:v>0</c:v>
                </c:pt>
                <c:pt idx="1">
                  <c:v>0</c:v>
                </c:pt>
                <c:pt idx="2">
                  <c:v>0</c:v>
                </c:pt>
                <c:pt idx="3">
                  <c:v>0</c:v>
                </c:pt>
                <c:pt idx="4">
                  <c:v>0</c:v>
                </c:pt>
                <c:pt idx="5">
                  <c:v>0</c:v>
                </c:pt>
                <c:pt idx="6">
                  <c:v>0</c:v>
                </c:pt>
                <c:pt idx="7" formatCode="General">
                  <c:v>0</c:v>
                </c:pt>
                <c:pt idx="8">
                  <c:v>0</c:v>
                </c:pt>
              </c:numCache>
            </c:numRef>
          </c:val>
        </c:ser>
        <c:ser>
          <c:idx val="1"/>
          <c:order val="1"/>
          <c:tx>
            <c:strRef>
              <c:f>'Invulsheet-NO'!$C$373</c:f>
              <c:strCache>
                <c:ptCount val="1"/>
                <c:pt idx="0">
                  <c:v>deels voldoende</c:v>
                </c:pt>
              </c:strCache>
            </c:strRef>
          </c:tx>
          <c:spPr>
            <a:solidFill>
              <a:srgbClr val="FFCC00"/>
            </a:solidFill>
            <a:ln w="12700">
              <a:solidFill>
                <a:srgbClr val="000000"/>
              </a:solidFill>
              <a:prstDash val="solid"/>
            </a:ln>
          </c:spPr>
          <c:invertIfNegative val="0"/>
          <c:dLbls>
            <c:spPr>
              <a:noFill/>
              <a:ln w="25400">
                <a:noFill/>
              </a:ln>
            </c:spPr>
            <c:showLegendKey val="1"/>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'Invulsheet-NO'!$A$374:$A$382</c:f>
              <c:strCache>
                <c:ptCount val="9"/>
                <c:pt idx="0">
                  <c:v>1. Lokale regelgeving</c:v>
                </c:pt>
                <c:pt idx="1">
                  <c:v>2. Interne kwaliteit en toezicht</c:v>
                </c:pt>
                <c:pt idx="2">
                  <c:v>3. Ordening, authenticiteit, context, toegankelijkheid en duurzaamheid archiefbescheiden</c:v>
                </c:pt>
                <c:pt idx="3">
                  <c:v>4. Digitale archiefbescheiden</c:v>
                </c:pt>
                <c:pt idx="4">
                  <c:v>5. Vernietiging en vervreemding archiefbescheiden</c:v>
                </c:pt>
                <c:pt idx="5">
                  <c:v>6. Overbrenging van archiefbescheiden naar de archiefbewaarplaats</c:v>
                </c:pt>
                <c:pt idx="6">
                  <c:v>7.Archiefbewaarplaatsen, archiefruimten en e-depots</c:v>
                </c:pt>
                <c:pt idx="7">
                  <c:v>8. Ter beschikking stelling van naar archiefbewaarplaats overgebrachte archiefbescheiden</c:v>
                </c:pt>
                <c:pt idx="8">
                  <c:v>9. Rampen, calamiteiten en veiligheid</c:v>
                </c:pt>
              </c:strCache>
            </c:strRef>
          </c:cat>
          <c:val>
            <c:numRef>
              <c:f>'Invulsheet-NO'!$C$374:$C$382</c:f>
              <c:numCache>
                <c:formatCode>0.0</c:formatCode>
                <c:ptCount val="9"/>
                <c:pt idx="0">
                  <c:v>0</c:v>
                </c:pt>
                <c:pt idx="1">
                  <c:v>0</c:v>
                </c:pt>
                <c:pt idx="2">
                  <c:v>0</c:v>
                </c:pt>
                <c:pt idx="3">
                  <c:v>0</c:v>
                </c:pt>
                <c:pt idx="4">
                  <c:v>0</c:v>
                </c:pt>
                <c:pt idx="5">
                  <c:v>0</c:v>
                </c:pt>
                <c:pt idx="6">
                  <c:v>0</c:v>
                </c:pt>
                <c:pt idx="7" formatCode="General">
                  <c:v>0</c:v>
                </c:pt>
                <c:pt idx="8">
                  <c:v>0</c:v>
                </c:pt>
              </c:numCache>
            </c:numRef>
          </c:val>
        </c:ser>
        <c:ser>
          <c:idx val="2"/>
          <c:order val="2"/>
          <c:tx>
            <c:strRef>
              <c:f>'Invulsheet-NO'!$F$373</c:f>
              <c:strCache>
                <c:ptCount val="1"/>
                <c:pt idx="0">
                  <c:v>onvoldoende, maar geen TVW</c:v>
                </c:pt>
              </c:strCache>
            </c:strRef>
          </c:tx>
          <c:spPr>
            <a:solidFill>
              <a:srgbClr val="FF6600"/>
            </a:solidFill>
            <a:ln w="12700">
              <a:solidFill>
                <a:srgbClr val="000000"/>
              </a:solidFill>
              <a:prstDash val="solid"/>
            </a:ln>
          </c:spPr>
          <c:invertIfNegative val="0"/>
          <c:dLbls>
            <c:spPr>
              <a:noFill/>
              <a:ln w="25400">
                <a:noFill/>
              </a:ln>
            </c:spPr>
            <c:showLegendKey val="1"/>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'Invulsheet-NO'!$A$374:$A$382</c:f>
              <c:strCache>
                <c:ptCount val="9"/>
                <c:pt idx="0">
                  <c:v>1. Lokale regelgeving</c:v>
                </c:pt>
                <c:pt idx="1">
                  <c:v>2. Interne kwaliteit en toezicht</c:v>
                </c:pt>
                <c:pt idx="2">
                  <c:v>3. Ordening, authenticiteit, context, toegankelijkheid en duurzaamheid archiefbescheiden</c:v>
                </c:pt>
                <c:pt idx="3">
                  <c:v>4. Digitale archiefbescheiden</c:v>
                </c:pt>
                <c:pt idx="4">
                  <c:v>5. Vernietiging en vervreemding archiefbescheiden</c:v>
                </c:pt>
                <c:pt idx="5">
                  <c:v>6. Overbrenging van archiefbescheiden naar de archiefbewaarplaats</c:v>
                </c:pt>
                <c:pt idx="6">
                  <c:v>7.Archiefbewaarplaatsen, archiefruimten en e-depots</c:v>
                </c:pt>
                <c:pt idx="7">
                  <c:v>8. Ter beschikking stelling van naar archiefbewaarplaats overgebrachte archiefbescheiden</c:v>
                </c:pt>
                <c:pt idx="8">
                  <c:v>9. Rampen, calamiteiten en veiligheid</c:v>
                </c:pt>
              </c:strCache>
            </c:strRef>
          </c:cat>
          <c:val>
            <c:numRef>
              <c:f>'Invulsheet-NO'!$F$374:$F$382</c:f>
              <c:numCache>
                <c:formatCode>0.0</c:formatCode>
                <c:ptCount val="9"/>
                <c:pt idx="0">
                  <c:v>0</c:v>
                </c:pt>
                <c:pt idx="1">
                  <c:v>0</c:v>
                </c:pt>
                <c:pt idx="2">
                  <c:v>0</c:v>
                </c:pt>
                <c:pt idx="3">
                  <c:v>0</c:v>
                </c:pt>
                <c:pt idx="4">
                  <c:v>0</c:v>
                </c:pt>
                <c:pt idx="5">
                  <c:v>0</c:v>
                </c:pt>
                <c:pt idx="6">
                  <c:v>0</c:v>
                </c:pt>
                <c:pt idx="7" formatCode="General">
                  <c:v>0</c:v>
                </c:pt>
                <c:pt idx="8">
                  <c:v>0</c:v>
                </c:pt>
              </c:numCache>
            </c:numRef>
          </c:val>
        </c:ser>
        <c:ser>
          <c:idx val="3"/>
          <c:order val="3"/>
          <c:tx>
            <c:strRef>
              <c:f>'Invulsheet-NO'!$G$373</c:f>
              <c:strCache>
                <c:ptCount val="1"/>
                <c:pt idx="0">
                  <c:v>onvoldoende, en TVW</c:v>
                </c:pt>
              </c:strCache>
            </c:strRef>
          </c:tx>
          <c:spPr>
            <a:solidFill>
              <a:srgbClr val="FF0000"/>
            </a:solidFill>
            <a:ln w="12700">
              <a:solidFill>
                <a:srgbClr val="000000"/>
              </a:solidFill>
              <a:prstDash val="solid"/>
            </a:ln>
          </c:spPr>
          <c:invertIfNegative val="0"/>
          <c:dLbls>
            <c:dLbl>
              <c:idx val="5"/>
              <c:layout/>
              <c:tx>
                <c:rich>
                  <a:bodyPr/>
                  <a:lstStyle/>
                  <a:p>
                    <a:r>
                      <a:rPr lang="en-US" baseline="0">
                        <a:solidFill>
                          <a:schemeClr val="bg1"/>
                        </a:solidFill>
                      </a:rPr>
                      <a:t>33,3</a:t>
                    </a:r>
                    <a:endParaRPr lang="en-US"/>
                  </a:p>
                </c:rich>
              </c:tx>
              <c:showLegendKey val="1"/>
              <c:showVal val="1"/>
              <c:showCatName val="0"/>
              <c:showSerName val="0"/>
              <c:showPercent val="0"/>
              <c:showBubbleSize val="0"/>
              <c:extLst>
                <c:ext xmlns:c15="http://schemas.microsoft.com/office/drawing/2012/chart" uri="{CE6537A1-D6FC-4f65-9D91-7224C49458BB}">
                  <c15:layout/>
                </c:ext>
              </c:extLst>
            </c:dLbl>
            <c:numFmt formatCode="General" sourceLinked="0"/>
            <c:spPr>
              <a:noFill/>
              <a:ln w="25400">
                <a:noFill/>
              </a:ln>
            </c:spPr>
            <c:txPr>
              <a:bodyPr/>
              <a:lstStyle/>
              <a:p>
                <a:pPr>
                  <a:defRPr baseline="0">
                    <a:solidFill>
                      <a:schemeClr val="bg1"/>
                    </a:solidFill>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'Invulsheet-NO'!$A$374:$A$382</c:f>
              <c:strCache>
                <c:ptCount val="9"/>
                <c:pt idx="0">
                  <c:v>1. Lokale regelgeving</c:v>
                </c:pt>
                <c:pt idx="1">
                  <c:v>2. Interne kwaliteit en toezicht</c:v>
                </c:pt>
                <c:pt idx="2">
                  <c:v>3. Ordening, authenticiteit, context, toegankelijkheid en duurzaamheid archiefbescheiden</c:v>
                </c:pt>
                <c:pt idx="3">
                  <c:v>4. Digitale archiefbescheiden</c:v>
                </c:pt>
                <c:pt idx="4">
                  <c:v>5. Vernietiging en vervreemding archiefbescheiden</c:v>
                </c:pt>
                <c:pt idx="5">
                  <c:v>6. Overbrenging van archiefbescheiden naar de archiefbewaarplaats</c:v>
                </c:pt>
                <c:pt idx="6">
                  <c:v>7.Archiefbewaarplaatsen, archiefruimten en e-depots</c:v>
                </c:pt>
                <c:pt idx="7">
                  <c:v>8. Ter beschikking stelling van naar archiefbewaarplaats overgebrachte archiefbescheiden</c:v>
                </c:pt>
                <c:pt idx="8">
                  <c:v>9. Rampen, calamiteiten en veiligheid</c:v>
                </c:pt>
              </c:strCache>
            </c:strRef>
          </c:cat>
          <c:val>
            <c:numRef>
              <c:f>'Invulsheet-NO'!$G$374:$G$382</c:f>
              <c:numCache>
                <c:formatCode>0.0</c:formatCode>
                <c:ptCount val="9"/>
                <c:pt idx="0">
                  <c:v>0</c:v>
                </c:pt>
                <c:pt idx="1">
                  <c:v>0</c:v>
                </c:pt>
                <c:pt idx="2">
                  <c:v>0</c:v>
                </c:pt>
                <c:pt idx="3">
                  <c:v>0</c:v>
                </c:pt>
                <c:pt idx="4">
                  <c:v>0</c:v>
                </c:pt>
                <c:pt idx="5">
                  <c:v>0</c:v>
                </c:pt>
                <c:pt idx="6">
                  <c:v>0</c:v>
                </c:pt>
                <c:pt idx="7" formatCode="General">
                  <c:v>0</c:v>
                </c:pt>
                <c:pt idx="8">
                  <c:v>0</c:v>
                </c:pt>
              </c:numCache>
            </c:numRef>
          </c:val>
        </c:ser>
        <c:dLbls>
          <c:showLegendKey val="0"/>
          <c:showVal val="1"/>
          <c:showCatName val="0"/>
          <c:showSerName val="0"/>
          <c:showPercent val="0"/>
          <c:showBubbleSize val="0"/>
        </c:dLbls>
        <c:gapWidth val="150"/>
        <c:overlap val="100"/>
        <c:axId val="121739136"/>
        <c:axId val="121740672"/>
      </c:barChart>
      <c:catAx>
        <c:axId val="121739136"/>
        <c:scaling>
          <c:orientation val="maxMin"/>
        </c:scaling>
        <c:delete val="0"/>
        <c:axPos val="l"/>
        <c:numFmt formatCode="General" sourceLinked="0"/>
        <c:majorTickMark val="out"/>
        <c:minorTickMark val="none"/>
        <c:tickLblPos val="nextTo"/>
        <c:spPr>
          <a:ln w="3175">
            <a:solidFill>
              <a:srgbClr val="000000"/>
            </a:solidFill>
            <a:prstDash val="solid"/>
          </a:ln>
        </c:spPr>
        <c:txPr>
          <a:bodyPr rot="0" vert="horz"/>
          <a:lstStyle/>
          <a:p>
            <a:pPr>
              <a:defRPr sz="1000"/>
            </a:pPr>
            <a:endParaRPr lang="nl-NL"/>
          </a:p>
        </c:txPr>
        <c:crossAx val="121740672"/>
        <c:crosses val="autoZero"/>
        <c:auto val="1"/>
        <c:lblAlgn val="ctr"/>
        <c:lblOffset val="100"/>
        <c:tickLblSkip val="1"/>
        <c:tickMarkSkip val="1"/>
        <c:noMultiLvlLbl val="0"/>
      </c:catAx>
      <c:valAx>
        <c:axId val="121740672"/>
        <c:scaling>
          <c:orientation val="minMax"/>
          <c:max val="1"/>
        </c:scaling>
        <c:delete val="0"/>
        <c:axPos val="t"/>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nl-NL"/>
          </a:p>
        </c:txPr>
        <c:crossAx val="121739136"/>
        <c:crosses val="autoZero"/>
        <c:crossBetween val="between"/>
        <c:majorUnit val="0.2"/>
      </c:valAx>
      <c:spPr>
        <a:solidFill>
          <a:srgbClr val="C0C0C0"/>
        </a:solidFill>
        <a:ln w="12700">
          <a:solidFill>
            <a:srgbClr val="808080"/>
          </a:solidFill>
          <a:prstDash val="solid"/>
        </a:ln>
      </c:spPr>
    </c:plotArea>
    <c:legend>
      <c:legendPos val="r"/>
      <c:layout>
        <c:manualLayout>
          <c:xMode val="edge"/>
          <c:yMode val="edge"/>
          <c:x val="6.2508093602250455E-3"/>
          <c:y val="8.5504699009398014E-2"/>
          <c:w val="0.40394767691434696"/>
          <c:h val="9.5842092704919057E-2"/>
        </c:manualLayout>
      </c:layout>
      <c:overlay val="0"/>
      <c:spPr>
        <a:solidFill>
          <a:srgbClr val="FFFFFF"/>
        </a:solidFill>
        <a:ln w="3175">
          <a:noFill/>
          <a:prstDash val="solid"/>
        </a:ln>
      </c:spPr>
      <c:txPr>
        <a:bodyPr/>
        <a:lstStyle/>
        <a:p>
          <a:pPr>
            <a:defRPr sz="1100">
              <a:latin typeface="Calibri" panose="020F0502020204030204" pitchFamily="34" charset="0"/>
              <a:cs typeface="Calibri" panose="020F0502020204030204" pitchFamily="34" charset="0"/>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mn-lt"/>
          <a:ea typeface="Arial"/>
          <a:cs typeface="Arial"/>
        </a:defRPr>
      </a:pPr>
      <a:endParaRPr lang="nl-NL"/>
    </a:p>
  </c:txPr>
  <c:printSettings>
    <c:headerFooter alignWithMargins="0"/>
    <c:pageMargins b="1" l="0.75000000000000033" r="0.75000000000000033" t="1.55" header="0.5" footer="0.5"/>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nl-NL"/>
              <a:t>KPI score overgebrachte archieven in % en geeft aan in</a:t>
            </a:r>
            <a:r>
              <a:rPr lang="nl-NL" baseline="0"/>
              <a:t> welke mate </a:t>
            </a:r>
            <a:r>
              <a:rPr lang="nl-NL"/>
              <a:t>er aan betreffende KPI (groep)</a:t>
            </a:r>
            <a:r>
              <a:rPr lang="nl-NL" baseline="0"/>
              <a:t> </a:t>
            </a:r>
            <a:r>
              <a:rPr lang="nl-NL"/>
              <a:t>wordt voldaan </a:t>
            </a:r>
          </a:p>
        </c:rich>
      </c:tx>
      <c:layout>
        <c:manualLayout>
          <c:xMode val="edge"/>
          <c:yMode val="edge"/>
          <c:x val="0.12607627061746987"/>
          <c:y val="1.5270752837382797E-2"/>
        </c:manualLayout>
      </c:layout>
      <c:overlay val="0"/>
      <c:spPr>
        <a:noFill/>
        <a:ln w="25400">
          <a:noFill/>
        </a:ln>
      </c:spPr>
    </c:title>
    <c:autoTitleDeleted val="0"/>
    <c:plotArea>
      <c:layout>
        <c:manualLayout>
          <c:layoutTarget val="inner"/>
          <c:xMode val="edge"/>
          <c:yMode val="edge"/>
          <c:x val="0.46420916763832309"/>
          <c:y val="0.15437001899800462"/>
          <c:w val="0.49596146002773417"/>
          <c:h val="0.82833410779190209"/>
        </c:manualLayout>
      </c:layout>
      <c:barChart>
        <c:barDir val="bar"/>
        <c:grouping val="percentStacked"/>
        <c:varyColors val="0"/>
        <c:ser>
          <c:idx val="0"/>
          <c:order val="0"/>
          <c:tx>
            <c:strRef>
              <c:f>'invulsheet-O'!$B$373</c:f>
              <c:strCache>
                <c:ptCount val="1"/>
                <c:pt idx="0">
                  <c:v>ja, voldoende</c:v>
                </c:pt>
              </c:strCache>
            </c:strRef>
          </c:tx>
          <c:spPr>
            <a:solidFill>
              <a:srgbClr val="92D050"/>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Calibri"/>
                    <a:ea typeface="Calibri"/>
                    <a:cs typeface="Calibri"/>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'invulsheet-O'!$A$374:$A$382</c:f>
              <c:strCache>
                <c:ptCount val="9"/>
                <c:pt idx="0">
                  <c:v>1. Lokale regelgeving</c:v>
                </c:pt>
                <c:pt idx="1">
                  <c:v>2. Interne kwaliteit en toezicht</c:v>
                </c:pt>
                <c:pt idx="2">
                  <c:v>3. Ordening, authenticiteit, context, toegankelijkheid en duurzaamheid archiefbescheiden</c:v>
                </c:pt>
                <c:pt idx="3">
                  <c:v>4. Digitale archiefbescheiden</c:v>
                </c:pt>
                <c:pt idx="4">
                  <c:v>5. Vernietiging en vervreemding archiefbescheiden</c:v>
                </c:pt>
                <c:pt idx="5">
                  <c:v>6. Overbrenging van archiefbescheiden naar de archiefbewaarplaats</c:v>
                </c:pt>
                <c:pt idx="6">
                  <c:v>7.Archiefbewaarplaatsen, archiefruimten en e-depots</c:v>
                </c:pt>
                <c:pt idx="7">
                  <c:v>8. Ter beschikking stelling van naar archiefbewaarplaats overgebrachte archiefbescheiden</c:v>
                </c:pt>
                <c:pt idx="8">
                  <c:v>9. Rampen, calamiteiten en veiligheid</c:v>
                </c:pt>
              </c:strCache>
            </c:strRef>
          </c:cat>
          <c:val>
            <c:numRef>
              <c:f>'invulsheet-O'!$B$374:$B$382</c:f>
              <c:numCache>
                <c:formatCode>0.0</c:formatCode>
                <c:ptCount val="9"/>
                <c:pt idx="0">
                  <c:v>0</c:v>
                </c:pt>
                <c:pt idx="1">
                  <c:v>0</c:v>
                </c:pt>
                <c:pt idx="2">
                  <c:v>0</c:v>
                </c:pt>
                <c:pt idx="3">
                  <c:v>0</c:v>
                </c:pt>
                <c:pt idx="4">
                  <c:v>0</c:v>
                </c:pt>
                <c:pt idx="5">
                  <c:v>0</c:v>
                </c:pt>
                <c:pt idx="6">
                  <c:v>0</c:v>
                </c:pt>
                <c:pt idx="7">
                  <c:v>0</c:v>
                </c:pt>
                <c:pt idx="8">
                  <c:v>0</c:v>
                </c:pt>
              </c:numCache>
            </c:numRef>
          </c:val>
        </c:ser>
        <c:ser>
          <c:idx val="1"/>
          <c:order val="1"/>
          <c:tx>
            <c:strRef>
              <c:f>'invulsheet-O'!$C$373</c:f>
              <c:strCache>
                <c:ptCount val="1"/>
                <c:pt idx="0">
                  <c:v>deels voldoende</c:v>
                </c:pt>
              </c:strCache>
            </c:strRef>
          </c:tx>
          <c:spPr>
            <a:solidFill>
              <a:srgbClr val="FFCC00"/>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Calibri"/>
                    <a:ea typeface="Calibri"/>
                    <a:cs typeface="Calibri"/>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'invulsheet-O'!$A$374:$A$382</c:f>
              <c:strCache>
                <c:ptCount val="9"/>
                <c:pt idx="0">
                  <c:v>1. Lokale regelgeving</c:v>
                </c:pt>
                <c:pt idx="1">
                  <c:v>2. Interne kwaliteit en toezicht</c:v>
                </c:pt>
                <c:pt idx="2">
                  <c:v>3. Ordening, authenticiteit, context, toegankelijkheid en duurzaamheid archiefbescheiden</c:v>
                </c:pt>
                <c:pt idx="3">
                  <c:v>4. Digitale archiefbescheiden</c:v>
                </c:pt>
                <c:pt idx="4">
                  <c:v>5. Vernietiging en vervreemding archiefbescheiden</c:v>
                </c:pt>
                <c:pt idx="5">
                  <c:v>6. Overbrenging van archiefbescheiden naar de archiefbewaarplaats</c:v>
                </c:pt>
                <c:pt idx="6">
                  <c:v>7.Archiefbewaarplaatsen, archiefruimten en e-depots</c:v>
                </c:pt>
                <c:pt idx="7">
                  <c:v>8. Ter beschikking stelling van naar archiefbewaarplaats overgebrachte archiefbescheiden</c:v>
                </c:pt>
                <c:pt idx="8">
                  <c:v>9. Rampen, calamiteiten en veiligheid</c:v>
                </c:pt>
              </c:strCache>
            </c:strRef>
          </c:cat>
          <c:val>
            <c:numRef>
              <c:f>'invulsheet-O'!$C$374:$C$382</c:f>
              <c:numCache>
                <c:formatCode>0.0</c:formatCode>
                <c:ptCount val="9"/>
                <c:pt idx="0">
                  <c:v>0</c:v>
                </c:pt>
                <c:pt idx="1">
                  <c:v>0</c:v>
                </c:pt>
                <c:pt idx="2">
                  <c:v>0</c:v>
                </c:pt>
                <c:pt idx="3">
                  <c:v>0</c:v>
                </c:pt>
                <c:pt idx="4">
                  <c:v>0</c:v>
                </c:pt>
                <c:pt idx="5">
                  <c:v>0</c:v>
                </c:pt>
                <c:pt idx="6">
                  <c:v>0</c:v>
                </c:pt>
                <c:pt idx="7">
                  <c:v>0</c:v>
                </c:pt>
                <c:pt idx="8">
                  <c:v>0</c:v>
                </c:pt>
              </c:numCache>
            </c:numRef>
          </c:val>
        </c:ser>
        <c:ser>
          <c:idx val="2"/>
          <c:order val="2"/>
          <c:tx>
            <c:strRef>
              <c:f>'invulsheet-O'!$F$373</c:f>
              <c:strCache>
                <c:ptCount val="1"/>
                <c:pt idx="0">
                  <c:v>onvoldoende, maar geen TVW</c:v>
                </c:pt>
              </c:strCache>
            </c:strRef>
          </c:tx>
          <c:spPr>
            <a:solidFill>
              <a:srgbClr val="FF6600"/>
            </a:solidFill>
            <a:ln w="12700">
              <a:solidFill>
                <a:srgbClr val="000000"/>
              </a:solidFill>
              <a:prstDash val="solid"/>
            </a:ln>
          </c:spPr>
          <c:invertIfNegative val="0"/>
          <c:dLbls>
            <c:spPr>
              <a:noFill/>
              <a:ln w="25400">
                <a:noFill/>
              </a:ln>
            </c:spPr>
            <c:txPr>
              <a:bodyPr/>
              <a:lstStyle/>
              <a:p>
                <a:pPr>
                  <a:defRPr sz="1100" b="0" i="0" u="none" strike="noStrike" baseline="0">
                    <a:solidFill>
                      <a:srgbClr val="000000"/>
                    </a:solidFill>
                    <a:latin typeface="Calibri"/>
                    <a:ea typeface="Calibri"/>
                    <a:cs typeface="Calibri"/>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'invulsheet-O'!$A$374:$A$382</c:f>
              <c:strCache>
                <c:ptCount val="9"/>
                <c:pt idx="0">
                  <c:v>1. Lokale regelgeving</c:v>
                </c:pt>
                <c:pt idx="1">
                  <c:v>2. Interne kwaliteit en toezicht</c:v>
                </c:pt>
                <c:pt idx="2">
                  <c:v>3. Ordening, authenticiteit, context, toegankelijkheid en duurzaamheid archiefbescheiden</c:v>
                </c:pt>
                <c:pt idx="3">
                  <c:v>4. Digitale archiefbescheiden</c:v>
                </c:pt>
                <c:pt idx="4">
                  <c:v>5. Vernietiging en vervreemding archiefbescheiden</c:v>
                </c:pt>
                <c:pt idx="5">
                  <c:v>6. Overbrenging van archiefbescheiden naar de archiefbewaarplaats</c:v>
                </c:pt>
                <c:pt idx="6">
                  <c:v>7.Archiefbewaarplaatsen, archiefruimten en e-depots</c:v>
                </c:pt>
                <c:pt idx="7">
                  <c:v>8. Ter beschikking stelling van naar archiefbewaarplaats overgebrachte archiefbescheiden</c:v>
                </c:pt>
                <c:pt idx="8">
                  <c:v>9. Rampen, calamiteiten en veiligheid</c:v>
                </c:pt>
              </c:strCache>
            </c:strRef>
          </c:cat>
          <c:val>
            <c:numRef>
              <c:f>'invulsheet-O'!$F$374:$F$382</c:f>
              <c:numCache>
                <c:formatCode>0.0</c:formatCode>
                <c:ptCount val="9"/>
                <c:pt idx="0">
                  <c:v>0</c:v>
                </c:pt>
                <c:pt idx="1">
                  <c:v>0</c:v>
                </c:pt>
                <c:pt idx="2">
                  <c:v>0</c:v>
                </c:pt>
                <c:pt idx="3">
                  <c:v>0</c:v>
                </c:pt>
                <c:pt idx="4">
                  <c:v>0</c:v>
                </c:pt>
                <c:pt idx="5">
                  <c:v>0</c:v>
                </c:pt>
                <c:pt idx="6">
                  <c:v>0</c:v>
                </c:pt>
                <c:pt idx="7">
                  <c:v>0</c:v>
                </c:pt>
                <c:pt idx="8">
                  <c:v>0</c:v>
                </c:pt>
              </c:numCache>
            </c:numRef>
          </c:val>
        </c:ser>
        <c:ser>
          <c:idx val="3"/>
          <c:order val="3"/>
          <c:tx>
            <c:strRef>
              <c:f>'invulsheet-O'!$G$373</c:f>
              <c:strCache>
                <c:ptCount val="1"/>
                <c:pt idx="0">
                  <c:v>onvoldoende, en TVW</c:v>
                </c:pt>
              </c:strCache>
            </c:strRef>
          </c:tx>
          <c:spPr>
            <a:solidFill>
              <a:srgbClr val="FF0000"/>
            </a:solidFill>
            <a:ln w="12700">
              <a:solidFill>
                <a:srgbClr val="000000"/>
              </a:solidFill>
              <a:prstDash val="solid"/>
            </a:ln>
          </c:spPr>
          <c:invertIfNegative val="0"/>
          <c:dLbls>
            <c:spPr>
              <a:noFill/>
              <a:ln w="25400">
                <a:noFill/>
              </a:ln>
            </c:spPr>
            <c:txPr>
              <a:bodyPr/>
              <a:lstStyle/>
              <a:p>
                <a:pPr>
                  <a:defRPr sz="1100" b="0" i="0" u="none" strike="noStrike" baseline="0">
                    <a:solidFill>
                      <a:srgbClr val="FFFFFF"/>
                    </a:solidFill>
                    <a:latin typeface="Calibri"/>
                    <a:ea typeface="Calibri"/>
                    <a:cs typeface="Calibri"/>
                  </a:defRPr>
                </a:pPr>
                <a:endParaRPr lang="nl-NL"/>
              </a:p>
            </c:txPr>
            <c:showLegendKey val="1"/>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'invulsheet-O'!$A$374:$A$382</c:f>
              <c:strCache>
                <c:ptCount val="9"/>
                <c:pt idx="0">
                  <c:v>1. Lokale regelgeving</c:v>
                </c:pt>
                <c:pt idx="1">
                  <c:v>2. Interne kwaliteit en toezicht</c:v>
                </c:pt>
                <c:pt idx="2">
                  <c:v>3. Ordening, authenticiteit, context, toegankelijkheid en duurzaamheid archiefbescheiden</c:v>
                </c:pt>
                <c:pt idx="3">
                  <c:v>4. Digitale archiefbescheiden</c:v>
                </c:pt>
                <c:pt idx="4">
                  <c:v>5. Vernietiging en vervreemding archiefbescheiden</c:v>
                </c:pt>
                <c:pt idx="5">
                  <c:v>6. Overbrenging van archiefbescheiden naar de archiefbewaarplaats</c:v>
                </c:pt>
                <c:pt idx="6">
                  <c:v>7.Archiefbewaarplaatsen, archiefruimten en e-depots</c:v>
                </c:pt>
                <c:pt idx="7">
                  <c:v>8. Ter beschikking stelling van naar archiefbewaarplaats overgebrachte archiefbescheiden</c:v>
                </c:pt>
                <c:pt idx="8">
                  <c:v>9. Rampen, calamiteiten en veiligheid</c:v>
                </c:pt>
              </c:strCache>
            </c:strRef>
          </c:cat>
          <c:val>
            <c:numRef>
              <c:f>'invulsheet-O'!$G$374:$G$382</c:f>
              <c:numCache>
                <c:formatCode>0.0</c:formatCode>
                <c:ptCount val="9"/>
                <c:pt idx="0">
                  <c:v>0</c:v>
                </c:pt>
                <c:pt idx="1">
                  <c:v>0</c:v>
                </c:pt>
                <c:pt idx="2">
                  <c:v>0</c:v>
                </c:pt>
                <c:pt idx="3">
                  <c:v>0</c:v>
                </c:pt>
                <c:pt idx="4">
                  <c:v>0</c:v>
                </c:pt>
                <c:pt idx="5">
                  <c:v>0</c:v>
                </c:pt>
                <c:pt idx="6">
                  <c:v>0</c:v>
                </c:pt>
                <c:pt idx="7">
                  <c:v>0</c:v>
                </c:pt>
                <c:pt idx="8">
                  <c:v>0</c:v>
                </c:pt>
              </c:numCache>
            </c:numRef>
          </c:val>
        </c:ser>
        <c:dLbls>
          <c:showLegendKey val="0"/>
          <c:showVal val="1"/>
          <c:showCatName val="0"/>
          <c:showSerName val="0"/>
          <c:showPercent val="0"/>
          <c:showBubbleSize val="0"/>
        </c:dLbls>
        <c:gapWidth val="150"/>
        <c:overlap val="100"/>
        <c:axId val="122455168"/>
        <c:axId val="122456704"/>
      </c:barChart>
      <c:catAx>
        <c:axId val="12245516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nl-NL"/>
          </a:p>
        </c:txPr>
        <c:crossAx val="122456704"/>
        <c:crosses val="autoZero"/>
        <c:auto val="1"/>
        <c:lblAlgn val="ctr"/>
        <c:lblOffset val="100"/>
        <c:tickLblSkip val="1"/>
        <c:tickMarkSkip val="1"/>
        <c:noMultiLvlLbl val="0"/>
      </c:catAx>
      <c:valAx>
        <c:axId val="122456704"/>
        <c:scaling>
          <c:orientation val="minMax"/>
          <c:max val="1"/>
        </c:scaling>
        <c:delete val="0"/>
        <c:axPos val="t"/>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Calibri"/>
                <a:ea typeface="Calibri"/>
                <a:cs typeface="Calibri"/>
              </a:defRPr>
            </a:pPr>
            <a:endParaRPr lang="nl-NL"/>
          </a:p>
        </c:txPr>
        <c:crossAx val="122455168"/>
        <c:crosses val="autoZero"/>
        <c:crossBetween val="between"/>
        <c:majorUnit val="0.2"/>
      </c:valAx>
      <c:spPr>
        <a:solidFill>
          <a:srgbClr val="C0C0C0"/>
        </a:solidFill>
        <a:ln w="12700">
          <a:solidFill>
            <a:srgbClr val="808080"/>
          </a:solidFill>
          <a:prstDash val="solid"/>
        </a:ln>
      </c:spPr>
    </c:plotArea>
    <c:legend>
      <c:legendPos val="r"/>
      <c:layout>
        <c:manualLayout>
          <c:xMode val="edge"/>
          <c:yMode val="edge"/>
          <c:x val="4.8750761730652044E-3"/>
          <c:y val="7.988028029515179E-2"/>
          <c:w val="0.44137154702097336"/>
          <c:h val="8.7927783685612895E-2"/>
        </c:manualLayout>
      </c:layout>
      <c:overlay val="1"/>
      <c:spPr>
        <a:noFill/>
        <a:ln w="3175">
          <a:noFill/>
          <a:prstDash val="solid"/>
        </a:ln>
      </c:spPr>
      <c:txPr>
        <a:bodyPr/>
        <a:lstStyle/>
        <a:p>
          <a:pPr>
            <a:defRPr sz="1100" b="0" i="0" u="none" strike="noStrike" baseline="0">
              <a:solidFill>
                <a:srgbClr val="000000"/>
              </a:solidFill>
              <a:latin typeface="Calibri"/>
              <a:ea typeface="Calibri"/>
              <a:cs typeface="Calibri"/>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nl-NL"/>
              <a:t>KPI score niet overgebracht totaal  in % en geeft aan in welke mate aan de kpi als geheel wordt voldaan</a:t>
            </a:r>
          </a:p>
        </c:rich>
      </c:tx>
      <c:layout>
        <c:manualLayout>
          <c:xMode val="edge"/>
          <c:yMode val="edge"/>
          <c:x val="6.880311890838206E-2"/>
          <c:y val="3.7739282589676292E-3"/>
        </c:manualLayout>
      </c:layout>
      <c:overlay val="0"/>
      <c:spPr>
        <a:noFill/>
        <a:ln w="25400">
          <a:noFill/>
        </a:ln>
      </c:spPr>
    </c:title>
    <c:autoTitleDeleted val="0"/>
    <c:plotArea>
      <c:layout>
        <c:manualLayout>
          <c:layoutTarget val="inner"/>
          <c:xMode val="edge"/>
          <c:yMode val="edge"/>
          <c:x val="4.3274903228827703E-2"/>
          <c:y val="0.3266687934166238"/>
          <c:w val="0.9122817437428542"/>
          <c:h val="0.3733357639047129"/>
        </c:manualLayout>
      </c:layout>
      <c:barChart>
        <c:barDir val="bar"/>
        <c:grouping val="percentStacked"/>
        <c:varyColors val="0"/>
        <c:ser>
          <c:idx val="0"/>
          <c:order val="0"/>
          <c:tx>
            <c:strRef>
              <c:f>'Invulsheet-NO'!$B$358</c:f>
              <c:strCache>
                <c:ptCount val="1"/>
                <c:pt idx="0">
                  <c:v>ja</c:v>
                </c:pt>
              </c:strCache>
            </c:strRef>
          </c:tx>
          <c:spPr>
            <a:solidFill>
              <a:srgbClr val="CCFFCC"/>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'Invulsheet-NO'!$B$359</c:f>
              <c:numCache>
                <c:formatCode>0.0</c:formatCode>
                <c:ptCount val="1"/>
                <c:pt idx="0">
                  <c:v>0</c:v>
                </c:pt>
              </c:numCache>
            </c:numRef>
          </c:val>
        </c:ser>
        <c:ser>
          <c:idx val="1"/>
          <c:order val="1"/>
          <c:tx>
            <c:strRef>
              <c:f>'Invulsheet-NO'!$C$358</c:f>
              <c:strCache>
                <c:ptCount val="1"/>
                <c:pt idx="0">
                  <c:v>deels</c:v>
                </c:pt>
              </c:strCache>
            </c:strRef>
          </c:tx>
          <c:spPr>
            <a:solidFill>
              <a:srgbClr val="FFCC00"/>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'Invulsheet-NO'!$C$359</c:f>
              <c:numCache>
                <c:formatCode>0.0</c:formatCode>
                <c:ptCount val="1"/>
                <c:pt idx="0">
                  <c:v>0</c:v>
                </c:pt>
              </c:numCache>
            </c:numRef>
          </c:val>
        </c:ser>
        <c:ser>
          <c:idx val="2"/>
          <c:order val="2"/>
          <c:tx>
            <c:strRef>
              <c:f>'Invulsheet-NO'!$F$358</c:f>
              <c:strCache>
                <c:ptCount val="1"/>
                <c:pt idx="0">
                  <c:v>nee, geen TVW</c:v>
                </c:pt>
              </c:strCache>
            </c:strRef>
          </c:tx>
          <c:spPr>
            <a:solidFill>
              <a:srgbClr val="FF6600"/>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'Invulsheet-NO'!$F$359</c:f>
              <c:numCache>
                <c:formatCode>0.0</c:formatCode>
                <c:ptCount val="1"/>
                <c:pt idx="0">
                  <c:v>100</c:v>
                </c:pt>
              </c:numCache>
            </c:numRef>
          </c:val>
        </c:ser>
        <c:ser>
          <c:idx val="3"/>
          <c:order val="3"/>
          <c:tx>
            <c:strRef>
              <c:f>'Invulsheet-NO'!$G$358</c:f>
              <c:strCache>
                <c:ptCount val="1"/>
                <c:pt idx="0">
                  <c:v>nee TVW</c:v>
                </c:pt>
              </c:strCache>
            </c:strRef>
          </c:tx>
          <c:spPr>
            <a:solidFill>
              <a:srgbClr val="FF0000"/>
            </a:solidFill>
            <a:ln w="12700">
              <a:solidFill>
                <a:srgbClr val="000000"/>
              </a:solidFill>
              <a:prstDash val="solid"/>
            </a:ln>
          </c:spPr>
          <c:invertIfNegative val="0"/>
          <c:dLbls>
            <c:dLbl>
              <c:idx val="0"/>
              <c:layout>
                <c:manualLayout>
                  <c:x val="1.0270814652624884E-4"/>
                  <c:y val="-1.1977624653831429E-2"/>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200" b="0" i="0" u="none" strike="noStrike" baseline="0">
                    <a:solidFill>
                      <a:srgbClr val="FFFFFF"/>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'Invulsheet-NO'!$G$359</c:f>
              <c:numCache>
                <c:formatCode>0.0</c:formatCode>
                <c:ptCount val="1"/>
                <c:pt idx="0">
                  <c:v>0</c:v>
                </c:pt>
              </c:numCache>
            </c:numRef>
          </c:val>
        </c:ser>
        <c:dLbls>
          <c:showLegendKey val="0"/>
          <c:showVal val="0"/>
          <c:showCatName val="0"/>
          <c:showSerName val="0"/>
          <c:showPercent val="0"/>
          <c:showBubbleSize val="0"/>
        </c:dLbls>
        <c:gapWidth val="150"/>
        <c:overlap val="100"/>
        <c:axId val="122539392"/>
        <c:axId val="122545280"/>
      </c:barChart>
      <c:catAx>
        <c:axId val="122539392"/>
        <c:scaling>
          <c:orientation val="minMax"/>
        </c:scaling>
        <c:delete val="1"/>
        <c:axPos val="l"/>
        <c:majorTickMark val="out"/>
        <c:minorTickMark val="none"/>
        <c:tickLblPos val="nextTo"/>
        <c:crossAx val="122545280"/>
        <c:crosses val="autoZero"/>
        <c:auto val="1"/>
        <c:lblAlgn val="ctr"/>
        <c:lblOffset val="100"/>
        <c:noMultiLvlLbl val="0"/>
      </c:catAx>
      <c:valAx>
        <c:axId val="12254528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122539392"/>
        <c:crosses val="autoZero"/>
        <c:crossBetween val="between"/>
      </c:valAx>
      <c:spPr>
        <a:solidFill>
          <a:srgbClr val="C0C0C0"/>
        </a:solidFill>
        <a:ln w="12700">
          <a:solidFill>
            <a:srgbClr val="808080"/>
          </a:solidFill>
          <a:prstDash val="solid"/>
        </a:ln>
      </c:spPr>
    </c:plotArea>
    <c:legend>
      <c:legendPos val="r"/>
      <c:layout>
        <c:manualLayout>
          <c:xMode val="edge"/>
          <c:yMode val="edge"/>
          <c:x val="0.25770017344323187"/>
          <c:y val="0.20666801216153752"/>
          <c:w val="0.4214428635017114"/>
          <c:h val="0.16000139982502187"/>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l-NL"/>
    </a:p>
  </c:txPr>
  <c:printSettings>
    <c:headerFooter alignWithMargins="0"/>
    <c:pageMargins b="1" l="0.75000000000000211" r="0.75000000000000211"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nl-NL"/>
              <a:t>KPI score overgebracht totaal  in % en geeft aan in welke mate aan de kpi als geheel wordt voldaan</a:t>
            </a:r>
          </a:p>
        </c:rich>
      </c:tx>
      <c:layout>
        <c:manualLayout>
          <c:xMode val="edge"/>
          <c:yMode val="edge"/>
          <c:x val="6.880311890838206E-2"/>
          <c:y val="3.7739282589676292E-3"/>
        </c:manualLayout>
      </c:layout>
      <c:overlay val="0"/>
      <c:spPr>
        <a:noFill/>
        <a:ln w="25400">
          <a:noFill/>
        </a:ln>
      </c:spPr>
    </c:title>
    <c:autoTitleDeleted val="0"/>
    <c:plotArea>
      <c:layout>
        <c:manualLayout>
          <c:layoutTarget val="inner"/>
          <c:xMode val="edge"/>
          <c:yMode val="edge"/>
          <c:x val="4.3274903228827703E-2"/>
          <c:y val="0.3266687934166238"/>
          <c:w val="0.9122817437428542"/>
          <c:h val="0.3733357639047129"/>
        </c:manualLayout>
      </c:layout>
      <c:barChart>
        <c:barDir val="bar"/>
        <c:grouping val="percentStacked"/>
        <c:varyColors val="0"/>
        <c:ser>
          <c:idx val="0"/>
          <c:order val="0"/>
          <c:tx>
            <c:strRef>
              <c:f>'invulsheet-O'!$B$358</c:f>
              <c:strCache>
                <c:ptCount val="1"/>
                <c:pt idx="0">
                  <c:v>ja</c:v>
                </c:pt>
              </c:strCache>
            </c:strRef>
          </c:tx>
          <c:spPr>
            <a:solidFill>
              <a:srgbClr val="CCFFCC"/>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'invulsheet-O'!$B$359</c:f>
              <c:numCache>
                <c:formatCode>0.0</c:formatCode>
                <c:ptCount val="1"/>
                <c:pt idx="0">
                  <c:v>0</c:v>
                </c:pt>
              </c:numCache>
            </c:numRef>
          </c:val>
        </c:ser>
        <c:ser>
          <c:idx val="1"/>
          <c:order val="1"/>
          <c:tx>
            <c:strRef>
              <c:f>'invulsheet-O'!$C$358</c:f>
              <c:strCache>
                <c:ptCount val="1"/>
                <c:pt idx="0">
                  <c:v>deels</c:v>
                </c:pt>
              </c:strCache>
            </c:strRef>
          </c:tx>
          <c:spPr>
            <a:solidFill>
              <a:srgbClr val="FFCC00"/>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'invulsheet-O'!$C$359</c:f>
              <c:numCache>
                <c:formatCode>0.0</c:formatCode>
                <c:ptCount val="1"/>
                <c:pt idx="0">
                  <c:v>0</c:v>
                </c:pt>
              </c:numCache>
            </c:numRef>
          </c:val>
        </c:ser>
        <c:ser>
          <c:idx val="2"/>
          <c:order val="2"/>
          <c:tx>
            <c:strRef>
              <c:f>'invulsheet-O'!$F$358</c:f>
              <c:strCache>
                <c:ptCount val="1"/>
                <c:pt idx="0">
                  <c:v>nee, geen TVW</c:v>
                </c:pt>
              </c:strCache>
            </c:strRef>
          </c:tx>
          <c:spPr>
            <a:solidFill>
              <a:srgbClr val="FF6600"/>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'invulsheet-O'!$F$359</c:f>
              <c:numCache>
                <c:formatCode>0.0</c:formatCode>
                <c:ptCount val="1"/>
                <c:pt idx="0">
                  <c:v>0</c:v>
                </c:pt>
              </c:numCache>
            </c:numRef>
          </c:val>
        </c:ser>
        <c:ser>
          <c:idx val="3"/>
          <c:order val="3"/>
          <c:tx>
            <c:strRef>
              <c:f>'invulsheet-O'!$G$358</c:f>
              <c:strCache>
                <c:ptCount val="1"/>
                <c:pt idx="0">
                  <c:v>nee TVW</c:v>
                </c:pt>
              </c:strCache>
            </c:strRef>
          </c:tx>
          <c:spPr>
            <a:solidFill>
              <a:srgbClr val="FF0000"/>
            </a:solidFill>
            <a:ln w="12700">
              <a:solidFill>
                <a:srgbClr val="000000"/>
              </a:solidFill>
              <a:prstDash val="solid"/>
            </a:ln>
          </c:spPr>
          <c:invertIfNegative val="0"/>
          <c:dLbls>
            <c:dLbl>
              <c:idx val="0"/>
              <c:layout>
                <c:manualLayout>
                  <c:x val="1.0270814652624884E-4"/>
                  <c:y val="-1.1977624653831429E-2"/>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200" b="0" i="0" u="none" strike="noStrike" baseline="0">
                    <a:solidFill>
                      <a:srgbClr val="FFFFFF"/>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'invulsheet-O'!$G$359</c:f>
              <c:numCache>
                <c:formatCode>0.0</c:formatCode>
                <c:ptCount val="1"/>
                <c:pt idx="0">
                  <c:v>0</c:v>
                </c:pt>
              </c:numCache>
            </c:numRef>
          </c:val>
        </c:ser>
        <c:dLbls>
          <c:showLegendKey val="0"/>
          <c:showVal val="0"/>
          <c:showCatName val="0"/>
          <c:showSerName val="0"/>
          <c:showPercent val="0"/>
          <c:showBubbleSize val="0"/>
        </c:dLbls>
        <c:gapWidth val="150"/>
        <c:overlap val="100"/>
        <c:axId val="122598528"/>
        <c:axId val="122600064"/>
      </c:barChart>
      <c:catAx>
        <c:axId val="122598528"/>
        <c:scaling>
          <c:orientation val="minMax"/>
        </c:scaling>
        <c:delete val="1"/>
        <c:axPos val="l"/>
        <c:majorTickMark val="out"/>
        <c:minorTickMark val="none"/>
        <c:tickLblPos val="nextTo"/>
        <c:crossAx val="122600064"/>
        <c:crosses val="autoZero"/>
        <c:auto val="1"/>
        <c:lblAlgn val="ctr"/>
        <c:lblOffset val="100"/>
        <c:noMultiLvlLbl val="0"/>
      </c:catAx>
      <c:valAx>
        <c:axId val="12260006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122598528"/>
        <c:crosses val="autoZero"/>
        <c:crossBetween val="between"/>
      </c:valAx>
      <c:spPr>
        <a:solidFill>
          <a:srgbClr val="C0C0C0"/>
        </a:solidFill>
        <a:ln w="12700">
          <a:solidFill>
            <a:srgbClr val="808080"/>
          </a:solidFill>
          <a:prstDash val="solid"/>
        </a:ln>
      </c:spPr>
    </c:plotArea>
    <c:legend>
      <c:legendPos val="r"/>
      <c:layout>
        <c:manualLayout>
          <c:xMode val="edge"/>
          <c:yMode val="edge"/>
          <c:x val="0.25770017344323187"/>
          <c:y val="0.20666801216153752"/>
          <c:w val="0.4214428635017114"/>
          <c:h val="0.16000139982502187"/>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l-NL"/>
    </a:p>
  </c:txPr>
  <c:printSettings>
    <c:headerFooter alignWithMargins="0"/>
    <c:pageMargins b="1" l="0.75000000000000211" r="0.75000000000000211"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59</xdr:row>
      <xdr:rowOff>0</xdr:rowOff>
    </xdr:from>
    <xdr:to>
      <xdr:col>3</xdr:col>
      <xdr:colOff>1876425</xdr:colOff>
      <xdr:row>68</xdr:row>
      <xdr:rowOff>66675</xdr:rowOff>
    </xdr:to>
    <xdr:pic>
      <xdr:nvPicPr>
        <xdr:cNvPr id="71835" name="Afbeelding 3" descr="Creative commons.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001500"/>
          <a:ext cx="4010025"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939314</xdr:colOff>
      <xdr:row>352</xdr:row>
      <xdr:rowOff>3610</xdr:rowOff>
    </xdr:from>
    <xdr:to>
      <xdr:col>9</xdr:col>
      <xdr:colOff>825437</xdr:colOff>
      <xdr:row>364</xdr:row>
      <xdr:rowOff>104987</xdr:rowOff>
    </xdr:to>
    <xdr:graphicFrame macro="">
      <xdr:nvGraphicFramePr>
        <xdr:cNvPr id="2654"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870311</xdr:colOff>
      <xdr:row>353</xdr:row>
      <xdr:rowOff>139288</xdr:rowOff>
    </xdr:from>
    <xdr:to>
      <xdr:col>9</xdr:col>
      <xdr:colOff>1822811</xdr:colOff>
      <xdr:row>366</xdr:row>
      <xdr:rowOff>107315</xdr:rowOff>
    </xdr:to>
    <xdr:graphicFrame macro="">
      <xdr:nvGraphicFramePr>
        <xdr:cNvPr id="2"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44824</xdr:colOff>
      <xdr:row>5</xdr:row>
      <xdr:rowOff>115794</xdr:rowOff>
    </xdr:from>
    <xdr:to>
      <xdr:col>8</xdr:col>
      <xdr:colOff>590924</xdr:colOff>
      <xdr:row>46</xdr:row>
      <xdr:rowOff>179294</xdr:rowOff>
    </xdr:to>
    <xdr:graphicFrame macro="">
      <xdr:nvGraphicFramePr>
        <xdr:cNvPr id="654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724013</xdr:colOff>
      <xdr:row>5</xdr:row>
      <xdr:rowOff>114113</xdr:rowOff>
    </xdr:from>
    <xdr:to>
      <xdr:col>17</xdr:col>
      <xdr:colOff>62381</xdr:colOff>
      <xdr:row>46</xdr:row>
      <xdr:rowOff>158563</xdr:rowOff>
    </xdr:to>
    <xdr:graphicFrame macro="">
      <xdr:nvGraphicFramePr>
        <xdr:cNvPr id="4" name="Chart 10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0</xdr:row>
      <xdr:rowOff>104775</xdr:rowOff>
    </xdr:from>
    <xdr:to>
      <xdr:col>13</xdr:col>
      <xdr:colOff>361950</xdr:colOff>
      <xdr:row>8</xdr:row>
      <xdr:rowOff>9525</xdr:rowOff>
    </xdr:to>
    <xdr:graphicFrame macro="">
      <xdr:nvGraphicFramePr>
        <xdr:cNvPr id="8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175260</xdr:colOff>
      <xdr:row>9</xdr:row>
      <xdr:rowOff>38100</xdr:rowOff>
    </xdr:from>
    <xdr:to>
      <xdr:col>13</xdr:col>
      <xdr:colOff>394335</xdr:colOff>
      <xdr:row>16</xdr:row>
      <xdr:rowOff>125730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1054100</xdr:colOff>
      <xdr:row>1</xdr:row>
      <xdr:rowOff>101600</xdr:rowOff>
    </xdr:from>
    <xdr:to>
      <xdr:col>2</xdr:col>
      <xdr:colOff>4521200</xdr:colOff>
      <xdr:row>1</xdr:row>
      <xdr:rowOff>431800</xdr:rowOff>
    </xdr:to>
    <xdr:sp macro="" textlink="">
      <xdr:nvSpPr>
        <xdr:cNvPr id="3" name="Afgeronde rechthoek 2"/>
        <xdr:cNvSpPr/>
      </xdr:nvSpPr>
      <xdr:spPr>
        <a:xfrm>
          <a:off x="2006600" y="368300"/>
          <a:ext cx="3467100" cy="330200"/>
        </a:xfrm>
        <a:prstGeom prst="roundRect">
          <a:avLst/>
        </a:prstGeom>
        <a:ln>
          <a:solidFill>
            <a:schemeClr val="tx1">
              <a:lumMod val="50000"/>
              <a:lumOff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nl-NL" sz="1100"/>
        </a:p>
      </xdr:txBody>
    </xdr:sp>
    <xdr:clientData/>
  </xdr:twoCellAnchor>
  <xdr:twoCellAnchor editAs="oneCell">
    <xdr:from>
      <xdr:col>2</xdr:col>
      <xdr:colOff>2711450</xdr:colOff>
      <xdr:row>1</xdr:row>
      <xdr:rowOff>127984</xdr:rowOff>
    </xdr:from>
    <xdr:to>
      <xdr:col>2</xdr:col>
      <xdr:colOff>2911475</xdr:colOff>
      <xdr:row>1</xdr:row>
      <xdr:rowOff>383189</xdr:rowOff>
    </xdr:to>
    <xdr:pic>
      <xdr:nvPicPr>
        <xdr:cNvPr id="6" name="Afbeelding 5" descr="https://encrypted-tbn1.gstatic.com/images?q=tbn:ANd9GcQlzm-i8Yotxy48v0yOvpSNGrUe_Pyouiywm7aV5hbAAuyGAIJsGzpWmw"/>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667" t="23141" r="24999" b="15702"/>
        <a:stretch/>
      </xdr:blipFill>
      <xdr:spPr bwMode="auto">
        <a:xfrm>
          <a:off x="3663950" y="394684"/>
          <a:ext cx="200025" cy="2552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2933700</xdr:colOff>
      <xdr:row>1</xdr:row>
      <xdr:rowOff>266700</xdr:rowOff>
    </xdr:from>
    <xdr:to>
      <xdr:col>2</xdr:col>
      <xdr:colOff>3327400</xdr:colOff>
      <xdr:row>1</xdr:row>
      <xdr:rowOff>266700</xdr:rowOff>
    </xdr:to>
    <xdr:cxnSp macro="">
      <xdr:nvCxnSpPr>
        <xdr:cNvPr id="5" name="Rechte verbindingslijn met pijl 4"/>
        <xdr:cNvCxnSpPr/>
      </xdr:nvCxnSpPr>
      <xdr:spPr>
        <a:xfrm>
          <a:off x="3886200" y="533400"/>
          <a:ext cx="3937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2197100</xdr:colOff>
      <xdr:row>1</xdr:row>
      <xdr:rowOff>266700</xdr:rowOff>
    </xdr:from>
    <xdr:to>
      <xdr:col>2</xdr:col>
      <xdr:colOff>2628900</xdr:colOff>
      <xdr:row>1</xdr:row>
      <xdr:rowOff>266700</xdr:rowOff>
    </xdr:to>
    <xdr:cxnSp macro="">
      <xdr:nvCxnSpPr>
        <xdr:cNvPr id="9" name="Rechte verbindingslijn met pijl 8"/>
        <xdr:cNvCxnSpPr/>
      </xdr:nvCxnSpPr>
      <xdr:spPr>
        <a:xfrm flipH="1">
          <a:off x="3149600" y="533400"/>
          <a:ext cx="4318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reativecommons.org/licenses/by-nc-sa/3.0/nl/" TargetMode="External"/><Relationship Id="rId7" Type="http://schemas.openxmlformats.org/officeDocument/2006/relationships/comments" Target="../comments1.xml"/><Relationship Id="rId2" Type="http://schemas.openxmlformats.org/officeDocument/2006/relationships/hyperlink" Target="http://www.vng.nl/onderwerpenindex/cultuur-en-sport/archieven-en-musea/nieuws/handreiking-horizontale-verantwoording-archiefwet-1995-via-kpis" TargetMode="External"/><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hyperlink" Target="http://www.archiefbrain.nl/werk-in-uitvoering.php?subnav=3&amp;pagina_id=57" TargetMode="External"/><Relationship Id="rId13" Type="http://schemas.openxmlformats.org/officeDocument/2006/relationships/hyperlink" Target="https://www.amsterdam.nl/stadsarchief/organisatie/archiefinspectie/beheerplan/" TargetMode="External"/><Relationship Id="rId18" Type="http://schemas.openxmlformats.org/officeDocument/2006/relationships/drawing" Target="../drawings/drawing2.xml"/><Relationship Id="rId3" Type="http://schemas.openxmlformats.org/officeDocument/2006/relationships/hyperlink" Target="http://www.planets-project.eu/software/" TargetMode="External"/><Relationship Id="rId7" Type="http://schemas.openxmlformats.org/officeDocument/2006/relationships/hyperlink" Target="http://www.breednetwerk.nl/forum/topic/show?id=2537796%3ATopic%3A56535&amp;xgs=1&amp;xg_source=msg_share_topic" TargetMode="External"/><Relationship Id="rId12" Type="http://schemas.openxmlformats.org/officeDocument/2006/relationships/hyperlink" Target="http://www.lopai.nl/thema.duurzaamheid.php" TargetMode="External"/><Relationship Id="rId17" Type="http://schemas.openxmlformats.org/officeDocument/2006/relationships/printerSettings" Target="../printerSettings/printerSettings4.bin"/><Relationship Id="rId2" Type="http://schemas.openxmlformats.org/officeDocument/2006/relationships/hyperlink" Target="http://www.cot-nl.com/nl/laboratorium/printerkeuringen/printerlijst.html" TargetMode="External"/><Relationship Id="rId16" Type="http://schemas.openxmlformats.org/officeDocument/2006/relationships/hyperlink" Target="http://www.stadsarchief.rotterdam.nl/informatie-beheren/informatiebeheer" TargetMode="External"/><Relationship Id="rId20"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hyperlink" Target="http://nl.wikipedia.org/wiki/Encryptie" TargetMode="External"/><Relationship Id="rId11" Type="http://schemas.openxmlformats.org/officeDocument/2006/relationships/hyperlink" Target="http://www.archiefbrain.nl/werk-in-uitvoering.php?subnav=3&amp;pagina_id=57" TargetMode="External"/><Relationship Id="rId5" Type="http://schemas.openxmlformats.org/officeDocument/2006/relationships/hyperlink" Target="http://nl.wikipedia.org/wiki/Datacrompressie" TargetMode="External"/><Relationship Id="rId15" Type="http://schemas.openxmlformats.org/officeDocument/2006/relationships/hyperlink" Target="http://www.rijksoverheid.nl/documenten-en-publicaties/rapporten/2010/03/01/auditprotocol-voor-uitvoering-audit-wet-basisregistraties-uitwerking-artikel-42-wet-bag.html" TargetMode="External"/><Relationship Id="rId10" Type="http://schemas.openxmlformats.org/officeDocument/2006/relationships/hyperlink" Target="http://www.archiefbrain.nl/werk-in-uitvoering.php?subnav=3&amp;pagina_id=57" TargetMode="External"/><Relationship Id="rId19" Type="http://schemas.openxmlformats.org/officeDocument/2006/relationships/vmlDrawing" Target="../drawings/vmlDrawing2.vml"/><Relationship Id="rId4" Type="http://schemas.openxmlformats.org/officeDocument/2006/relationships/hyperlink" Target="https://lijsten.forumstandaardisatie.nl/lijsten/open-standaarden?lijst=Pas%20toe%20of%20leg%20uit&amp;status%5B%5D=Opgenomen&amp;pagetitle=pastoeof" TargetMode="External"/><Relationship Id="rId9" Type="http://schemas.openxmlformats.org/officeDocument/2006/relationships/hyperlink" Target="http://www.archiefbrain.nl/werk-in-uitvoering.php?subnav=3&amp;pagina_id=57." TargetMode="External"/><Relationship Id="rId14" Type="http://schemas.openxmlformats.org/officeDocument/2006/relationships/hyperlink" Target="http://www.stadsarchief.rotterdam.nl/informatie-beheren/informatiebeheer/informatiebeheerpla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nl.wikipedia.org/wiki/Datacrompressie" TargetMode="External"/><Relationship Id="rId13" Type="http://schemas.openxmlformats.org/officeDocument/2006/relationships/hyperlink" Target="http://www.archiefbrain.nl/werk-in-uitvoering.php?subnav=3&amp;pagina_id=57" TargetMode="External"/><Relationship Id="rId18" Type="http://schemas.openxmlformats.org/officeDocument/2006/relationships/drawing" Target="../drawings/drawing3.xml"/><Relationship Id="rId3" Type="http://schemas.openxmlformats.org/officeDocument/2006/relationships/hyperlink" Target="http://www.rijksoverheid.nl/documenten-en-publicaties/rapporten/2010/03/01/auditprotocol-voor-uitvoering-audit-wet-basisregistraties-uitwerking-artikel-42-wet-bag.html" TargetMode="External"/><Relationship Id="rId7" Type="http://schemas.openxmlformats.org/officeDocument/2006/relationships/hyperlink" Target="https://lijsten.forumstandaardisatie.nl/lijsten/open-standaarden?lijst=Pas%20toe%20of%20leg%20uit&amp;status%5B%5D=Opgenomen&amp;pagetitle=pastoeof" TargetMode="External"/><Relationship Id="rId12" Type="http://schemas.openxmlformats.org/officeDocument/2006/relationships/hyperlink" Target="http://www.archiefbrain.nl/werk-in-uitvoering.php?subnav=3&amp;pagina_id=57." TargetMode="External"/><Relationship Id="rId17" Type="http://schemas.openxmlformats.org/officeDocument/2006/relationships/printerSettings" Target="../printerSettings/printerSettings5.bin"/><Relationship Id="rId2" Type="http://schemas.openxmlformats.org/officeDocument/2006/relationships/hyperlink" Target="http://www.stadsarchief.rotterdam.nl/informatiebeheer/informatiebeheerplan" TargetMode="External"/><Relationship Id="rId16" Type="http://schemas.openxmlformats.org/officeDocument/2006/relationships/hyperlink" Target="http://www.lopai.nl/thema.duurzaamheid.php" TargetMode="External"/><Relationship Id="rId20" Type="http://schemas.openxmlformats.org/officeDocument/2006/relationships/comments" Target="../comments3.xml"/><Relationship Id="rId1" Type="http://schemas.openxmlformats.org/officeDocument/2006/relationships/hyperlink" Target="http://stadsarchief.amsterdam.nl/stadsarchief/over_ons/archiefinspectie/toelichting_beheerplan.pdf" TargetMode="External"/><Relationship Id="rId6" Type="http://schemas.openxmlformats.org/officeDocument/2006/relationships/hyperlink" Target="http://www.lopai.nl/pdf/Brochure_RODIN_dubbelzijdig.pdf" TargetMode="External"/><Relationship Id="rId11" Type="http://schemas.openxmlformats.org/officeDocument/2006/relationships/hyperlink" Target="http://www.archiefbrain.nl/werk-in-uitvoering.php?subnav=3&amp;pagina_id=57" TargetMode="External"/><Relationship Id="rId5" Type="http://schemas.openxmlformats.org/officeDocument/2006/relationships/hyperlink" Target="http://www.planets-project.eu/software/" TargetMode="External"/><Relationship Id="rId15" Type="http://schemas.openxmlformats.org/officeDocument/2006/relationships/hyperlink" Target="http://www.gemeentearchief.rotterdam.nl/informatiebeheer/instrumenten" TargetMode="External"/><Relationship Id="rId10" Type="http://schemas.openxmlformats.org/officeDocument/2006/relationships/hyperlink" Target="http://www.breednetwerk.nl/forum/topic/show?id=2537796%3ATopic%3A56535&amp;xgs=1&amp;xg_source=msg_share_topic" TargetMode="External"/><Relationship Id="rId19" Type="http://schemas.openxmlformats.org/officeDocument/2006/relationships/vmlDrawing" Target="../drawings/vmlDrawing3.vml"/><Relationship Id="rId4" Type="http://schemas.openxmlformats.org/officeDocument/2006/relationships/hyperlink" Target="http://www.cot-nl.com/nl/laboratorium/printerkeuringen/printerlijst.html" TargetMode="External"/><Relationship Id="rId9" Type="http://schemas.openxmlformats.org/officeDocument/2006/relationships/hyperlink" Target="http://nl.wikipedia.org/wiki/Encryptie" TargetMode="External"/><Relationship Id="rId14" Type="http://schemas.openxmlformats.org/officeDocument/2006/relationships/hyperlink" Target="http://www.archiefbrain.nl/werk-in-uitvoering.php?subnav=3&amp;pagina_id=57"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tabColor indexed="50"/>
  </sheetPr>
  <dimension ref="A1:D71"/>
  <sheetViews>
    <sheetView tabSelected="1" showRuler="0" view="pageBreakPreview" zoomScaleNormal="100" workbookViewId="0">
      <selection activeCell="B4" sqref="B4"/>
    </sheetView>
  </sheetViews>
  <sheetFormatPr defaultColWidth="9.28515625" defaultRowHeight="12.75" x14ac:dyDescent="0.25"/>
  <cols>
    <col min="1" max="1" width="2.7109375" style="526" customWidth="1"/>
    <col min="2" max="2" width="22.7109375" style="102" customWidth="1"/>
    <col min="3" max="3" width="9.28515625" style="102"/>
    <col min="4" max="4" width="59.140625" style="102" customWidth="1"/>
    <col min="5" max="5" width="43.7109375" style="102" customWidth="1"/>
    <col min="6" max="16384" width="9.28515625" style="102"/>
  </cols>
  <sheetData>
    <row r="1" spans="1:4" x14ac:dyDescent="0.25">
      <c r="B1" s="101" t="s">
        <v>776</v>
      </c>
    </row>
    <row r="2" spans="1:4" ht="9.75" customHeight="1" x14ac:dyDescent="0.25"/>
    <row r="3" spans="1:4" s="262" customFormat="1" ht="47.25" customHeight="1" x14ac:dyDescent="0.25">
      <c r="A3" s="526"/>
      <c r="B3" s="1419" t="s">
        <v>1263</v>
      </c>
      <c r="C3" s="1420"/>
      <c r="D3" s="1420"/>
    </row>
    <row r="4" spans="1:4" s="526" customFormat="1" ht="13.5" customHeight="1" x14ac:dyDescent="0.25">
      <c r="A4" s="535" t="s">
        <v>1272</v>
      </c>
      <c r="B4" s="535" t="s">
        <v>1271</v>
      </c>
      <c r="C4" s="1427" t="s">
        <v>1273</v>
      </c>
      <c r="D4" s="1427"/>
    </row>
    <row r="5" spans="1:4" s="526" customFormat="1" ht="15" customHeight="1" x14ac:dyDescent="0.25">
      <c r="A5" s="533">
        <v>1</v>
      </c>
      <c r="B5" s="527" t="s">
        <v>1264</v>
      </c>
      <c r="C5" s="1423" t="s">
        <v>1287</v>
      </c>
      <c r="D5" s="1424"/>
    </row>
    <row r="6" spans="1:4" s="526" customFormat="1" ht="15" customHeight="1" x14ac:dyDescent="0.25">
      <c r="A6" s="533">
        <v>2</v>
      </c>
      <c r="B6" s="528" t="s">
        <v>1265</v>
      </c>
      <c r="C6" s="1423" t="s">
        <v>1289</v>
      </c>
      <c r="D6" s="1424"/>
    </row>
    <row r="7" spans="1:4" s="526" customFormat="1" ht="27" customHeight="1" x14ac:dyDescent="0.25">
      <c r="A7" s="533">
        <v>3</v>
      </c>
      <c r="B7" s="528" t="s">
        <v>1266</v>
      </c>
      <c r="C7" s="1423" t="s">
        <v>1294</v>
      </c>
      <c r="D7" s="1424"/>
    </row>
    <row r="8" spans="1:4" s="526" customFormat="1" ht="29.65" customHeight="1" x14ac:dyDescent="0.25">
      <c r="A8" s="533">
        <v>4</v>
      </c>
      <c r="B8" s="529" t="s">
        <v>1267</v>
      </c>
      <c r="C8" s="1423" t="s">
        <v>1288</v>
      </c>
      <c r="D8" s="1424"/>
    </row>
    <row r="9" spans="1:4" s="526" customFormat="1" ht="27.4" customHeight="1" x14ac:dyDescent="0.25">
      <c r="A9" s="533">
        <v>5</v>
      </c>
      <c r="B9" s="529" t="s">
        <v>1268</v>
      </c>
      <c r="C9" s="1423" t="s">
        <v>1292</v>
      </c>
      <c r="D9" s="1424"/>
    </row>
    <row r="10" spans="1:4" s="526" customFormat="1" ht="27" customHeight="1" x14ac:dyDescent="0.25">
      <c r="A10" s="533">
        <v>6</v>
      </c>
      <c r="B10" s="532" t="s">
        <v>1295</v>
      </c>
      <c r="C10" s="1423" t="s">
        <v>1290</v>
      </c>
      <c r="D10" s="1424"/>
    </row>
    <row r="11" spans="1:4" s="526" customFormat="1" ht="28.5" customHeight="1" x14ac:dyDescent="0.25">
      <c r="A11" s="533">
        <v>7</v>
      </c>
      <c r="B11" s="1163" t="s">
        <v>1296</v>
      </c>
      <c r="C11" s="1423" t="s">
        <v>1291</v>
      </c>
      <c r="D11" s="1424"/>
    </row>
    <row r="12" spans="1:4" s="526" customFormat="1" ht="15.75" customHeight="1" x14ac:dyDescent="0.25">
      <c r="A12" s="533">
        <v>8</v>
      </c>
      <c r="B12" s="530" t="s">
        <v>1269</v>
      </c>
      <c r="C12" s="1423" t="s">
        <v>1274</v>
      </c>
      <c r="D12" s="1424"/>
    </row>
    <row r="13" spans="1:4" s="526" customFormat="1" ht="54" customHeight="1" x14ac:dyDescent="0.25">
      <c r="A13" s="533">
        <v>9</v>
      </c>
      <c r="B13" s="531" t="s">
        <v>1270</v>
      </c>
      <c r="C13" s="1423" t="s">
        <v>1293</v>
      </c>
      <c r="D13" s="1424"/>
    </row>
    <row r="14" spans="1:4" s="534" customFormat="1" ht="45" customHeight="1" x14ac:dyDescent="0.2">
      <c r="B14" s="1421" t="s">
        <v>1278</v>
      </c>
      <c r="C14" s="1421"/>
      <c r="D14" s="1421"/>
    </row>
    <row r="15" spans="1:4" ht="9.75" customHeight="1" x14ac:dyDescent="0.25"/>
    <row r="16" spans="1:4" ht="93" customHeight="1" x14ac:dyDescent="0.25">
      <c r="B16" s="1419" t="s">
        <v>1240</v>
      </c>
      <c r="C16" s="1419"/>
      <c r="D16" s="1419"/>
    </row>
    <row r="17" spans="2:4" ht="15" customHeight="1" x14ac:dyDescent="0.25"/>
    <row r="18" spans="2:4" ht="42" customHeight="1" x14ac:dyDescent="0.25">
      <c r="B18" s="1419" t="s">
        <v>1303</v>
      </c>
      <c r="C18" s="1419"/>
      <c r="D18" s="1419"/>
    </row>
    <row r="19" spans="2:4" ht="9" customHeight="1" x14ac:dyDescent="0.25"/>
    <row r="20" spans="2:4" ht="66.75" customHeight="1" x14ac:dyDescent="0.25">
      <c r="B20" s="1419" t="s">
        <v>256</v>
      </c>
      <c r="C20" s="1419"/>
      <c r="D20" s="1419"/>
    </row>
    <row r="21" spans="2:4" ht="12" customHeight="1" x14ac:dyDescent="0.25"/>
    <row r="22" spans="2:4" ht="56.25" customHeight="1" x14ac:dyDescent="0.25">
      <c r="B22" s="1419" t="s">
        <v>1302</v>
      </c>
      <c r="C22" s="1419"/>
      <c r="D22" s="1419"/>
    </row>
    <row r="23" spans="2:4" ht="33.75" customHeight="1" x14ac:dyDescent="0.25">
      <c r="B23" s="1426" t="s">
        <v>1300</v>
      </c>
      <c r="C23" s="1426"/>
      <c r="D23" s="1426"/>
    </row>
    <row r="24" spans="2:4" ht="29.25" customHeight="1" x14ac:dyDescent="0.25">
      <c r="B24" s="1419" t="s">
        <v>1301</v>
      </c>
      <c r="C24" s="1419"/>
      <c r="D24" s="1419"/>
    </row>
    <row r="25" spans="2:4" ht="8.25" customHeight="1" x14ac:dyDescent="0.25">
      <c r="B25" s="1419"/>
      <c r="C25" s="1420"/>
      <c r="D25" s="1420"/>
    </row>
    <row r="26" spans="2:4" x14ac:dyDescent="0.25">
      <c r="B26" s="1425" t="s">
        <v>323</v>
      </c>
      <c r="C26" s="1419"/>
      <c r="D26" s="1419"/>
    </row>
    <row r="27" spans="2:4" x14ac:dyDescent="0.25">
      <c r="B27" s="103"/>
      <c r="C27" s="102" t="s">
        <v>1216</v>
      </c>
      <c r="D27" s="102" t="s">
        <v>1217</v>
      </c>
    </row>
    <row r="28" spans="2:4" ht="15.75" customHeight="1" x14ac:dyDescent="0.25">
      <c r="B28" s="103"/>
      <c r="C28" s="102" t="s">
        <v>37</v>
      </c>
      <c r="D28" s="102" t="s">
        <v>1218</v>
      </c>
    </row>
    <row r="29" spans="2:4" x14ac:dyDescent="0.25">
      <c r="B29" s="103"/>
      <c r="C29" s="102" t="s">
        <v>1219</v>
      </c>
      <c r="D29" s="102" t="s">
        <v>1220</v>
      </c>
    </row>
    <row r="30" spans="2:4" ht="15" customHeight="1" x14ac:dyDescent="0.25">
      <c r="B30" s="103"/>
      <c r="C30" s="102" t="s">
        <v>318</v>
      </c>
      <c r="D30" s="102" t="s">
        <v>319</v>
      </c>
    </row>
    <row r="31" spans="2:4" ht="15" customHeight="1" x14ac:dyDescent="0.25">
      <c r="B31" s="103"/>
      <c r="C31" s="102" t="s">
        <v>320</v>
      </c>
      <c r="D31" s="102" t="s">
        <v>321</v>
      </c>
    </row>
    <row r="32" spans="2:4" x14ac:dyDescent="0.25">
      <c r="B32" s="103"/>
      <c r="C32" s="102" t="s">
        <v>488</v>
      </c>
      <c r="D32" s="102" t="s">
        <v>322</v>
      </c>
    </row>
    <row r="33" spans="2:4" ht="6" customHeight="1" x14ac:dyDescent="0.25">
      <c r="B33" s="103"/>
    </row>
    <row r="34" spans="2:4" ht="30" customHeight="1" x14ac:dyDescent="0.25">
      <c r="B34" s="1419" t="s">
        <v>121</v>
      </c>
      <c r="C34" s="1419"/>
      <c r="D34" s="1419"/>
    </row>
    <row r="36" spans="2:4" ht="27.75" customHeight="1" x14ac:dyDescent="0.25">
      <c r="B36" s="1419" t="s">
        <v>777</v>
      </c>
      <c r="C36" s="1419"/>
      <c r="D36" s="1419"/>
    </row>
    <row r="37" spans="2:4" x14ac:dyDescent="0.25">
      <c r="B37" s="1422" t="s">
        <v>1215</v>
      </c>
      <c r="C37" s="1419"/>
      <c r="D37" s="1419"/>
    </row>
    <row r="38" spans="2:4" ht="14.25" customHeight="1" x14ac:dyDescent="0.25">
      <c r="B38" s="42"/>
    </row>
    <row r="39" spans="2:4" ht="15" customHeight="1" x14ac:dyDescent="0.25">
      <c r="B39" s="1419" t="s">
        <v>778</v>
      </c>
      <c r="C39" s="1419"/>
      <c r="D39" s="1419"/>
    </row>
    <row r="40" spans="2:4" ht="13.5" customHeight="1" x14ac:dyDescent="0.25"/>
    <row r="41" spans="2:4" x14ac:dyDescent="0.25">
      <c r="B41" s="1419" t="s">
        <v>779</v>
      </c>
      <c r="C41" s="1419"/>
      <c r="D41" s="1419"/>
    </row>
    <row r="42" spans="2:4" ht="9.75" customHeight="1" x14ac:dyDescent="0.25"/>
    <row r="43" spans="2:4" x14ac:dyDescent="0.25">
      <c r="B43" s="1419" t="s">
        <v>647</v>
      </c>
      <c r="C43" s="1419"/>
      <c r="D43" s="1419"/>
    </row>
    <row r="44" spans="2:4" x14ac:dyDescent="0.25">
      <c r="B44" s="1419" t="s">
        <v>1286</v>
      </c>
      <c r="C44" s="1419"/>
      <c r="D44" s="1419"/>
    </row>
    <row r="45" spans="2:4" x14ac:dyDescent="0.25">
      <c r="B45" s="104" t="s">
        <v>648</v>
      </c>
      <c r="C45" s="104"/>
      <c r="D45" s="104"/>
    </row>
    <row r="46" spans="2:4" ht="7.5" customHeight="1" x14ac:dyDescent="0.25">
      <c r="B46" s="104"/>
      <c r="C46" s="104"/>
      <c r="D46" s="104"/>
    </row>
    <row r="47" spans="2:4" x14ac:dyDescent="0.25">
      <c r="B47" s="104" t="s">
        <v>649</v>
      </c>
      <c r="C47" s="104"/>
      <c r="D47" s="104"/>
    </row>
    <row r="48" spans="2:4" x14ac:dyDescent="0.25">
      <c r="B48" s="104" t="s">
        <v>650</v>
      </c>
      <c r="C48" s="104"/>
      <c r="D48" s="104"/>
    </row>
    <row r="49" spans="2:4" hidden="1" x14ac:dyDescent="0.25">
      <c r="B49" s="104"/>
      <c r="C49" s="104"/>
      <c r="D49" s="104"/>
    </row>
    <row r="50" spans="2:4" x14ac:dyDescent="0.25">
      <c r="B50" s="104" t="s">
        <v>651</v>
      </c>
      <c r="C50" s="104"/>
      <c r="D50" s="104"/>
    </row>
    <row r="51" spans="2:4" ht="31.5" customHeight="1" x14ac:dyDescent="0.25">
      <c r="B51" s="1419" t="s">
        <v>652</v>
      </c>
      <c r="C51" s="1419"/>
      <c r="D51" s="1419"/>
    </row>
    <row r="52" spans="2:4" ht="14.25" customHeight="1" x14ac:dyDescent="0.25"/>
    <row r="56" spans="2:4" x14ac:dyDescent="0.25">
      <c r="B56" s="104" t="s">
        <v>553</v>
      </c>
    </row>
    <row r="58" spans="2:4" x14ac:dyDescent="0.25">
      <c r="B58" s="104" t="s">
        <v>556</v>
      </c>
    </row>
    <row r="59" spans="2:4" x14ac:dyDescent="0.25">
      <c r="B59" s="104"/>
    </row>
    <row r="71" spans="2:4" x14ac:dyDescent="0.25">
      <c r="B71" s="104" t="s">
        <v>554</v>
      </c>
      <c r="D71" s="128" t="s">
        <v>555</v>
      </c>
    </row>
  </sheetData>
  <sheetProtection password="CC16" sheet="1" objects="1" scenarios="1" selectLockedCells="1"/>
  <customSheetViews>
    <customSheetView guid="{E3590A8C-CE3A-4CE5-BD73-0CF9CAFDD79F}" showPageBreaks="1" printArea="1" hiddenRows="1" view="pageBreakPreview" showRuler="0" topLeftCell="A19">
      <selection activeCell="C43" sqref="C43"/>
      <rowBreaks count="2" manualBreakCount="2">
        <brk id="45" max="2" man="1"/>
        <brk id="47" max="2" man="1"/>
      </rowBreaks>
      <pageMargins left="0.74" right="0.37" top="0.59" bottom="0.5" header="0.3" footer="0.5"/>
      <pageSetup paperSize="9" scale="94" orientation="portrait" r:id="rId1"/>
      <headerFooter alignWithMargins="0"/>
    </customSheetView>
  </customSheetViews>
  <mergeCells count="28">
    <mergeCell ref="C10:D10"/>
    <mergeCell ref="C11:D11"/>
    <mergeCell ref="C12:D12"/>
    <mergeCell ref="C13:D13"/>
    <mergeCell ref="C4:D4"/>
    <mergeCell ref="B18:D18"/>
    <mergeCell ref="B16:D16"/>
    <mergeCell ref="B24:D24"/>
    <mergeCell ref="B26:D26"/>
    <mergeCell ref="B34:D34"/>
    <mergeCell ref="B23:D23"/>
    <mergeCell ref="B25:D25"/>
    <mergeCell ref="B3:D3"/>
    <mergeCell ref="B14:D14"/>
    <mergeCell ref="B43:D43"/>
    <mergeCell ref="B44:D44"/>
    <mergeCell ref="B51:D51"/>
    <mergeCell ref="B22:D22"/>
    <mergeCell ref="B36:D36"/>
    <mergeCell ref="B20:D20"/>
    <mergeCell ref="B37:D37"/>
    <mergeCell ref="B39:D39"/>
    <mergeCell ref="B41:D41"/>
    <mergeCell ref="C5:D5"/>
    <mergeCell ref="C6:D6"/>
    <mergeCell ref="C7:D7"/>
    <mergeCell ref="C8:D8"/>
    <mergeCell ref="C9:D9"/>
  </mergeCells>
  <phoneticPr fontId="14" type="noConversion"/>
  <hyperlinks>
    <hyperlink ref="B37" r:id="rId2"/>
    <hyperlink ref="D71" r:id="rId3"/>
  </hyperlinks>
  <pageMargins left="0.74" right="0.37" top="0.59" bottom="0.5" header="0.3" footer="0.5"/>
  <pageSetup paperSize="9" scale="92" orientation="portrait" r:id="rId4"/>
  <headerFooter alignWithMargins="0"/>
  <rowBreaks count="2" manualBreakCount="2">
    <brk id="37" max="3" man="1"/>
    <brk id="53" max="3" man="1"/>
  </rowBreaks>
  <drawing r:id="rId5"/>
  <legacy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F27"/>
  <sheetViews>
    <sheetView view="pageBreakPreview" zoomScale="75" zoomScaleNormal="50" zoomScaleSheetLayoutView="75" workbookViewId="0">
      <pane ySplit="5" topLeftCell="A6" activePane="bottomLeft" state="frozen"/>
      <selection activeCell="B1" sqref="B1"/>
      <selection pane="bottomLeft" activeCell="M15" sqref="M15"/>
    </sheetView>
  </sheetViews>
  <sheetFormatPr defaultColWidth="9.28515625" defaultRowHeight="17.25" x14ac:dyDescent="0.25"/>
  <cols>
    <col min="1" max="1" width="7.42578125" style="504" customWidth="1"/>
    <col min="2" max="2" width="6.7109375" style="505" customWidth="1"/>
    <col min="3" max="3" width="84.7109375" style="504" customWidth="1"/>
    <col min="4" max="4" width="6.7109375" style="507" customWidth="1"/>
    <col min="5" max="5" width="4.5703125" style="508" customWidth="1"/>
    <col min="6" max="6" width="26.7109375" style="504" customWidth="1"/>
    <col min="7" max="16384" width="9.28515625" style="504"/>
  </cols>
  <sheetData>
    <row r="1" spans="1:6" ht="21" customHeight="1" x14ac:dyDescent="0.25">
      <c r="C1" s="506" t="s">
        <v>1231</v>
      </c>
    </row>
    <row r="2" spans="1:6" ht="37.5" customHeight="1" x14ac:dyDescent="0.25">
      <c r="C2" s="509" t="s">
        <v>1317</v>
      </c>
      <c r="D2" s="1714" t="s">
        <v>1276</v>
      </c>
      <c r="E2" s="1715"/>
      <c r="F2" s="1420"/>
    </row>
    <row r="3" spans="1:6" ht="25.5" customHeight="1" x14ac:dyDescent="0.25">
      <c r="C3" s="1221" t="s">
        <v>1318</v>
      </c>
      <c r="D3" s="1716"/>
      <c r="E3" s="1717"/>
      <c r="F3" s="1420"/>
    </row>
    <row r="4" spans="1:6" ht="18" customHeight="1" x14ac:dyDescent="0.25">
      <c r="A4" s="1187" t="s">
        <v>37</v>
      </c>
      <c r="B4" s="1188" t="s">
        <v>1216</v>
      </c>
      <c r="C4" s="1189" t="s">
        <v>879</v>
      </c>
      <c r="D4" s="1719" t="s">
        <v>1304</v>
      </c>
      <c r="E4" s="1720"/>
    </row>
    <row r="5" spans="1:6" ht="26.25" customHeight="1" x14ac:dyDescent="0.25">
      <c r="A5" s="1190"/>
      <c r="B5" s="1191"/>
      <c r="C5" s="1192" t="s">
        <v>880</v>
      </c>
      <c r="D5" s="1721"/>
      <c r="E5" s="1722"/>
    </row>
    <row r="6" spans="1:6" ht="37.5" customHeight="1" x14ac:dyDescent="0.25">
      <c r="A6" s="1193" t="s">
        <v>1207</v>
      </c>
      <c r="B6" s="1194" t="s">
        <v>423</v>
      </c>
      <c r="C6" s="1195" t="s">
        <v>873</v>
      </c>
      <c r="D6" s="510">
        <f>'Invulsheet-NO'!F77</f>
        <v>0</v>
      </c>
      <c r="E6" s="1185"/>
      <c r="F6" s="1193"/>
    </row>
    <row r="7" spans="1:6" ht="60.75" customHeight="1" x14ac:dyDescent="0.25">
      <c r="A7" s="536"/>
      <c r="B7" s="1196" t="s">
        <v>486</v>
      </c>
      <c r="C7" s="1197" t="s">
        <v>857</v>
      </c>
      <c r="D7" s="511"/>
      <c r="E7" s="512"/>
      <c r="F7" s="536"/>
    </row>
    <row r="8" spans="1:6" ht="38.25" customHeight="1" x14ac:dyDescent="0.25">
      <c r="A8" s="1193" t="s">
        <v>1213</v>
      </c>
      <c r="B8" s="1194" t="s">
        <v>858</v>
      </c>
      <c r="C8" s="1198" t="s">
        <v>874</v>
      </c>
      <c r="D8" s="474" t="e">
        <f>'% opgenomen NO'!D8</f>
        <v>#DIV/0!</v>
      </c>
      <c r="E8" s="513" t="s">
        <v>682</v>
      </c>
      <c r="F8" s="1718" t="s">
        <v>1277</v>
      </c>
    </row>
    <row r="9" spans="1:6" ht="93.75" customHeight="1" x14ac:dyDescent="0.25">
      <c r="A9" s="536"/>
      <c r="B9" s="514" t="s">
        <v>38</v>
      </c>
      <c r="C9" s="1199" t="s">
        <v>1349</v>
      </c>
      <c r="D9" s="511"/>
      <c r="E9" s="512"/>
      <c r="F9" s="1520"/>
    </row>
    <row r="10" spans="1:6" ht="34.5" x14ac:dyDescent="0.25">
      <c r="A10" s="1186" t="s">
        <v>447</v>
      </c>
      <c r="B10" s="1194" t="s">
        <v>95</v>
      </c>
      <c r="C10" s="1195" t="s">
        <v>875</v>
      </c>
      <c r="D10" s="474" t="e">
        <f>'% opgenomen NO'!D11</f>
        <v>#DIV/0!</v>
      </c>
      <c r="E10" s="513" t="s">
        <v>682</v>
      </c>
      <c r="F10" s="1718" t="s">
        <v>1277</v>
      </c>
    </row>
    <row r="11" spans="1:6" ht="106.5" customHeight="1" x14ac:dyDescent="0.25">
      <c r="A11" s="1186"/>
      <c r="B11" s="1196" t="s">
        <v>39</v>
      </c>
      <c r="C11" s="1200" t="s">
        <v>1354</v>
      </c>
      <c r="D11" s="511"/>
      <c r="E11" s="512"/>
      <c r="F11" s="1520"/>
    </row>
    <row r="12" spans="1:6" ht="34.5" x14ac:dyDescent="0.25">
      <c r="A12" s="1193" t="s">
        <v>303</v>
      </c>
      <c r="B12" s="1194" t="s">
        <v>860</v>
      </c>
      <c r="C12" s="1195" t="s">
        <v>876</v>
      </c>
      <c r="D12" s="1723">
        <f>'Invulsheet-NO'!F148</f>
        <v>0</v>
      </c>
      <c r="E12" s="1724"/>
      <c r="F12" s="1204"/>
    </row>
    <row r="13" spans="1:6" ht="82.5" customHeight="1" x14ac:dyDescent="0.25">
      <c r="A13" s="536"/>
      <c r="B13" s="1196" t="s">
        <v>558</v>
      </c>
      <c r="C13" s="1197" t="s">
        <v>859</v>
      </c>
      <c r="D13" s="511"/>
      <c r="E13" s="512"/>
      <c r="F13" s="1204"/>
    </row>
    <row r="14" spans="1:6" ht="41.25" customHeight="1" x14ac:dyDescent="0.25">
      <c r="A14" s="1193" t="s">
        <v>115</v>
      </c>
      <c r="B14" s="1194" t="s">
        <v>869</v>
      </c>
      <c r="C14" s="1195" t="s">
        <v>877</v>
      </c>
      <c r="D14" s="474" t="e">
        <f>'% opgenomen NO'!D13</f>
        <v>#DIV/0!</v>
      </c>
      <c r="E14" s="515" t="s">
        <v>682</v>
      </c>
      <c r="F14" s="1718" t="s">
        <v>1277</v>
      </c>
    </row>
    <row r="15" spans="1:6" ht="123.75" customHeight="1" x14ac:dyDescent="0.25">
      <c r="A15" s="536"/>
      <c r="B15" s="1196" t="s">
        <v>40</v>
      </c>
      <c r="C15" s="1200" t="s">
        <v>1355</v>
      </c>
      <c r="D15" s="511"/>
      <c r="E15" s="512"/>
      <c r="F15" s="1520"/>
    </row>
    <row r="16" spans="1:6" x14ac:dyDescent="0.25">
      <c r="A16" s="1193" t="s">
        <v>382</v>
      </c>
      <c r="B16" s="1194" t="s">
        <v>870</v>
      </c>
      <c r="C16" s="1195" t="s">
        <v>861</v>
      </c>
      <c r="D16" s="1723">
        <f>'Invulsheet-NO'!F206</f>
        <v>0</v>
      </c>
      <c r="E16" s="1724"/>
      <c r="F16" s="1193"/>
    </row>
    <row r="17" spans="1:6" ht="51" customHeight="1" x14ac:dyDescent="0.25">
      <c r="A17" s="536"/>
      <c r="B17" s="1196" t="s">
        <v>41</v>
      </c>
      <c r="C17" s="1197" t="s">
        <v>862</v>
      </c>
      <c r="D17" s="511"/>
      <c r="E17" s="512"/>
      <c r="F17" s="536"/>
    </row>
    <row r="18" spans="1:6" ht="42" customHeight="1" x14ac:dyDescent="0.25">
      <c r="A18" s="1193" t="s">
        <v>239</v>
      </c>
      <c r="B18" s="1194" t="s">
        <v>871</v>
      </c>
      <c r="C18" s="1195" t="s">
        <v>863</v>
      </c>
      <c r="D18" s="516" t="e">
        <f>'% beschreven overgebracht O '!D10</f>
        <v>#DIV/0!</v>
      </c>
      <c r="E18" s="517" t="s">
        <v>682</v>
      </c>
      <c r="F18" s="1718" t="s">
        <v>1277</v>
      </c>
    </row>
    <row r="19" spans="1:6" ht="81" customHeight="1" x14ac:dyDescent="0.25">
      <c r="A19" s="536"/>
      <c r="B19" s="1196" t="s">
        <v>878</v>
      </c>
      <c r="C19" s="1200" t="s">
        <v>1356</v>
      </c>
      <c r="D19" s="511"/>
      <c r="E19" s="512"/>
      <c r="F19" s="1520"/>
    </row>
    <row r="20" spans="1:6" ht="34.5" x14ac:dyDescent="0.25">
      <c r="A20" s="1193" t="s">
        <v>969</v>
      </c>
      <c r="B20" s="1194" t="s">
        <v>209</v>
      </c>
      <c r="C20" s="1195" t="s">
        <v>864</v>
      </c>
      <c r="D20" s="1723">
        <f>'invulsheet-O'!F252</f>
        <v>0</v>
      </c>
      <c r="E20" s="1724"/>
      <c r="F20" s="1193"/>
    </row>
    <row r="21" spans="1:6" ht="80.25" customHeight="1" x14ac:dyDescent="0.25">
      <c r="A21" s="536"/>
      <c r="B21" s="1196" t="s">
        <v>362</v>
      </c>
      <c r="C21" s="1197" t="s">
        <v>865</v>
      </c>
      <c r="D21" s="511"/>
      <c r="E21" s="512"/>
      <c r="F21" s="536"/>
    </row>
    <row r="22" spans="1:6" ht="55.5" customHeight="1" x14ac:dyDescent="0.25">
      <c r="A22" s="1193" t="s">
        <v>970</v>
      </c>
      <c r="B22" s="1194" t="s">
        <v>1151</v>
      </c>
      <c r="C22" s="1195" t="s">
        <v>866</v>
      </c>
      <c r="D22" s="1725">
        <f>'Invulsheet-NO'!F260</f>
        <v>0</v>
      </c>
      <c r="E22" s="1726"/>
      <c r="F22" s="1205"/>
    </row>
    <row r="23" spans="1:6" ht="25.5" hidden="1" customHeight="1" x14ac:dyDescent="0.25">
      <c r="A23" s="536"/>
      <c r="B23" s="1196" t="s">
        <v>1153</v>
      </c>
      <c r="C23" s="1201"/>
      <c r="D23" s="518"/>
      <c r="E23" s="519"/>
      <c r="F23" s="1204"/>
    </row>
    <row r="24" spans="1:6" ht="17.25" customHeight="1" x14ac:dyDescent="0.25">
      <c r="A24" s="1193" t="s">
        <v>44</v>
      </c>
      <c r="B24" s="1194" t="s">
        <v>872</v>
      </c>
      <c r="C24" s="1202" t="s">
        <v>867</v>
      </c>
      <c r="D24" s="1723">
        <f>'invulsheet-O'!F283</f>
        <v>0</v>
      </c>
      <c r="E24" s="1724"/>
      <c r="F24" s="1193"/>
    </row>
    <row r="25" spans="1:6" ht="79.5" customHeight="1" x14ac:dyDescent="0.25">
      <c r="A25" s="536"/>
      <c r="B25" s="1196" t="s">
        <v>30</v>
      </c>
      <c r="C25" s="1203" t="s">
        <v>868</v>
      </c>
      <c r="D25" s="511"/>
      <c r="E25" s="512"/>
      <c r="F25" s="536"/>
    </row>
    <row r="26" spans="1:6" x14ac:dyDescent="0.25">
      <c r="C26" s="520" t="s">
        <v>1251</v>
      </c>
    </row>
    <row r="27" spans="1:6" ht="108.75" customHeight="1" x14ac:dyDescent="0.25">
      <c r="C27" s="521"/>
      <c r="F27" s="1205" t="s">
        <v>1280</v>
      </c>
    </row>
  </sheetData>
  <sheetProtection password="CC16" sheet="1" objects="1" scenarios="1" selectLockedCells="1" selectUnlockedCells="1"/>
  <mergeCells count="11">
    <mergeCell ref="D24:E24"/>
    <mergeCell ref="D20:E20"/>
    <mergeCell ref="D22:E22"/>
    <mergeCell ref="D12:E12"/>
    <mergeCell ref="D16:E16"/>
    <mergeCell ref="D2:F3"/>
    <mergeCell ref="F8:F9"/>
    <mergeCell ref="F10:F11"/>
    <mergeCell ref="F14:F15"/>
    <mergeCell ref="F18:F19"/>
    <mergeCell ref="D4:E5"/>
  </mergeCells>
  <phoneticPr fontId="14" type="noConversion"/>
  <pageMargins left="0.23622047244094491" right="0.23622047244094491" top="0.15748031496062992" bottom="0.39370078740157483" header="0.31496062992125984" footer="0.11811023622047245"/>
  <pageSetup paperSize="9" scale="59" orientation="portrait" r:id="rId1"/>
  <headerFooter alignWithMargins="0"/>
  <rowBreaks count="1" manualBreakCount="1">
    <brk id="27" max="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indexed="54"/>
  </sheetPr>
  <dimension ref="A1:D55"/>
  <sheetViews>
    <sheetView topLeftCell="A51" zoomScale="85" zoomScaleNormal="85" workbookViewId="0">
      <selection activeCell="A12" sqref="A12:C13"/>
    </sheetView>
  </sheetViews>
  <sheetFormatPr defaultColWidth="9.28515625" defaultRowHeight="12.75" x14ac:dyDescent="0.25"/>
  <cols>
    <col min="1" max="1" width="33.28515625" style="43" customWidth="1"/>
    <col min="2" max="2" width="18.28515625" style="43" customWidth="1"/>
    <col min="3" max="3" width="22.7109375" style="43" customWidth="1"/>
    <col min="4" max="4" width="21.42578125" style="43" customWidth="1"/>
    <col min="5" max="16384" width="9.28515625" style="43"/>
  </cols>
  <sheetData>
    <row r="1" spans="1:4" ht="38.25" x14ac:dyDescent="0.25">
      <c r="A1" s="1727" t="s">
        <v>308</v>
      </c>
      <c r="B1" s="1728" t="s">
        <v>309</v>
      </c>
      <c r="C1" s="48" t="s">
        <v>310</v>
      </c>
      <c r="D1" s="48" t="s">
        <v>312</v>
      </c>
    </row>
    <row r="2" spans="1:4" ht="25.5" x14ac:dyDescent="0.25">
      <c r="A2" s="1727"/>
      <c r="B2" s="1728"/>
      <c r="C2" s="51" t="s">
        <v>311</v>
      </c>
      <c r="D2" s="49" t="s">
        <v>313</v>
      </c>
    </row>
    <row r="3" spans="1:4" ht="38.25" x14ac:dyDescent="0.25">
      <c r="A3" s="1727"/>
      <c r="B3" s="1728"/>
      <c r="C3" s="50"/>
      <c r="D3" s="50" t="s">
        <v>314</v>
      </c>
    </row>
    <row r="4" spans="1:4" ht="17.25" customHeight="1" x14ac:dyDescent="0.25">
      <c r="A4" s="1728" t="s">
        <v>315</v>
      </c>
      <c r="B4" s="1728" t="s">
        <v>316</v>
      </c>
      <c r="C4" s="48" t="s">
        <v>486</v>
      </c>
      <c r="D4" s="1727" t="s">
        <v>317</v>
      </c>
    </row>
    <row r="5" spans="1:4" x14ac:dyDescent="0.25">
      <c r="A5" s="1728"/>
      <c r="B5" s="1728"/>
      <c r="C5" s="49" t="s">
        <v>489</v>
      </c>
      <c r="D5" s="1727"/>
    </row>
    <row r="6" spans="1:4" ht="70.5" customHeight="1" x14ac:dyDescent="0.25">
      <c r="A6" s="1728"/>
      <c r="B6" s="1728"/>
      <c r="C6" s="47" t="s">
        <v>86</v>
      </c>
      <c r="D6" s="1727"/>
    </row>
    <row r="7" spans="1:4" ht="24" customHeight="1" x14ac:dyDescent="0.25">
      <c r="A7" s="1728" t="s">
        <v>773</v>
      </c>
      <c r="B7" s="1727" t="s">
        <v>774</v>
      </c>
      <c r="C7" s="48" t="s">
        <v>486</v>
      </c>
      <c r="D7" s="1727" t="s">
        <v>775</v>
      </c>
    </row>
    <row r="8" spans="1:4" x14ac:dyDescent="0.25">
      <c r="A8" s="1728"/>
      <c r="B8" s="1727"/>
      <c r="C8" s="49" t="s">
        <v>489</v>
      </c>
      <c r="D8" s="1727"/>
    </row>
    <row r="9" spans="1:4" ht="42.75" customHeight="1" x14ac:dyDescent="0.25">
      <c r="A9" s="1728"/>
      <c r="B9" s="1727"/>
      <c r="C9" s="47" t="s">
        <v>86</v>
      </c>
      <c r="D9" s="1727"/>
    </row>
    <row r="10" spans="1:4" ht="102" x14ac:dyDescent="0.25">
      <c r="A10" s="45" t="s">
        <v>780</v>
      </c>
      <c r="B10" s="45" t="s">
        <v>781</v>
      </c>
      <c r="C10" s="45" t="s">
        <v>83</v>
      </c>
      <c r="D10" s="45" t="s">
        <v>317</v>
      </c>
    </row>
    <row r="11" spans="1:4" ht="63.75" x14ac:dyDescent="0.25">
      <c r="A11" s="46" t="s">
        <v>782</v>
      </c>
      <c r="B11" s="45" t="s">
        <v>783</v>
      </c>
      <c r="C11" s="45" t="s">
        <v>38</v>
      </c>
      <c r="D11" s="45" t="s">
        <v>317</v>
      </c>
    </row>
    <row r="12" spans="1:4" ht="137.25" customHeight="1" x14ac:dyDescent="0.25">
      <c r="A12" s="1727" t="s">
        <v>784</v>
      </c>
      <c r="B12" s="1727" t="s">
        <v>785</v>
      </c>
      <c r="C12" s="1727" t="s">
        <v>43</v>
      </c>
      <c r="D12" s="1727" t="s">
        <v>317</v>
      </c>
    </row>
    <row r="13" spans="1:4" x14ac:dyDescent="0.25">
      <c r="A13" s="1727"/>
      <c r="B13" s="1727"/>
      <c r="C13" s="1727"/>
      <c r="D13" s="1727"/>
    </row>
    <row r="14" spans="1:4" ht="162.75" customHeight="1" x14ac:dyDescent="0.25">
      <c r="A14" s="1727" t="s">
        <v>399</v>
      </c>
      <c r="B14" s="1727" t="s">
        <v>400</v>
      </c>
      <c r="C14" s="1727" t="s">
        <v>42</v>
      </c>
      <c r="D14" s="1727" t="s">
        <v>317</v>
      </c>
    </row>
    <row r="15" spans="1:4" x14ac:dyDescent="0.25">
      <c r="A15" s="1727"/>
      <c r="B15" s="1727"/>
      <c r="C15" s="1727"/>
      <c r="D15" s="1727"/>
    </row>
    <row r="16" spans="1:4" ht="51" x14ac:dyDescent="0.25">
      <c r="A16" s="45" t="s">
        <v>753</v>
      </c>
      <c r="B16" s="45" t="s">
        <v>754</v>
      </c>
      <c r="C16" s="45" t="s">
        <v>42</v>
      </c>
      <c r="D16" s="45" t="s">
        <v>775</v>
      </c>
    </row>
    <row r="17" spans="1:4" ht="48" customHeight="1" x14ac:dyDescent="0.25">
      <c r="A17" s="45" t="s">
        <v>755</v>
      </c>
      <c r="B17" s="45" t="s">
        <v>756</v>
      </c>
      <c r="C17" s="45" t="s">
        <v>42</v>
      </c>
      <c r="D17" s="45" t="s">
        <v>317</v>
      </c>
    </row>
    <row r="18" spans="1:4" ht="15" hidden="1" customHeight="1" x14ac:dyDescent="0.25">
      <c r="A18" s="1727" t="s">
        <v>757</v>
      </c>
      <c r="B18" s="1727" t="s">
        <v>758</v>
      </c>
      <c r="C18" s="45" t="s">
        <v>973</v>
      </c>
      <c r="D18" s="1727" t="s">
        <v>324</v>
      </c>
    </row>
    <row r="19" spans="1:4" ht="41.25" hidden="1" customHeight="1" thickBot="1" x14ac:dyDescent="0.3">
      <c r="A19" s="1727"/>
      <c r="B19" s="1727"/>
      <c r="C19" s="45" t="s">
        <v>394</v>
      </c>
      <c r="D19" s="1727"/>
    </row>
    <row r="20" spans="1:4" ht="409.5" hidden="1" customHeight="1" x14ac:dyDescent="0.25">
      <c r="A20" s="1727" t="s">
        <v>350</v>
      </c>
      <c r="B20" s="1727" t="s">
        <v>14</v>
      </c>
      <c r="C20" s="45" t="s">
        <v>15</v>
      </c>
      <c r="D20" s="1727" t="s">
        <v>317</v>
      </c>
    </row>
    <row r="21" spans="1:4" x14ac:dyDescent="0.25">
      <c r="A21" s="1727"/>
      <c r="B21" s="1727"/>
      <c r="C21" s="48" t="s">
        <v>16</v>
      </c>
      <c r="D21" s="1727"/>
    </row>
    <row r="22" spans="1:4" x14ac:dyDescent="0.25">
      <c r="A22" s="1727"/>
      <c r="B22" s="1727"/>
      <c r="C22" s="49" t="s">
        <v>980</v>
      </c>
      <c r="D22" s="1727"/>
    </row>
    <row r="23" spans="1:4" ht="114" customHeight="1" x14ac:dyDescent="0.25">
      <c r="A23" s="1727"/>
      <c r="B23" s="1727"/>
      <c r="C23" s="47" t="s">
        <v>17</v>
      </c>
      <c r="D23" s="1727"/>
    </row>
    <row r="24" spans="1:4" ht="15" customHeight="1" x14ac:dyDescent="0.25">
      <c r="A24" s="1727" t="s">
        <v>387</v>
      </c>
      <c r="B24" s="1727" t="s">
        <v>388</v>
      </c>
      <c r="C24" s="48" t="s">
        <v>389</v>
      </c>
      <c r="D24" s="1727" t="s">
        <v>317</v>
      </c>
    </row>
    <row r="25" spans="1:4" ht="59.25" customHeight="1" x14ac:dyDescent="0.25">
      <c r="A25" s="1727"/>
      <c r="B25" s="1727"/>
      <c r="C25" s="47" t="s">
        <v>390</v>
      </c>
      <c r="D25" s="1727"/>
    </row>
    <row r="26" spans="1:4" ht="99.75" customHeight="1" x14ac:dyDescent="0.25">
      <c r="A26" s="45" t="s">
        <v>391</v>
      </c>
      <c r="B26" s="45" t="s">
        <v>392</v>
      </c>
      <c r="C26" s="45" t="s">
        <v>120</v>
      </c>
      <c r="D26" s="45" t="s">
        <v>317</v>
      </c>
    </row>
    <row r="27" spans="1:4" ht="409.5" hidden="1" customHeight="1" x14ac:dyDescent="0.25">
      <c r="A27" s="1727" t="s">
        <v>127</v>
      </c>
      <c r="B27" s="1727" t="s">
        <v>128</v>
      </c>
      <c r="C27" s="45" t="s">
        <v>41</v>
      </c>
      <c r="D27" s="1727" t="s">
        <v>317</v>
      </c>
    </row>
    <row r="28" spans="1:4" x14ac:dyDescent="0.25">
      <c r="A28" s="1727"/>
      <c r="B28" s="1727"/>
      <c r="C28" s="48" t="s">
        <v>1185</v>
      </c>
      <c r="D28" s="1727"/>
    </row>
    <row r="29" spans="1:4" ht="190.5" customHeight="1" x14ac:dyDescent="0.25">
      <c r="A29" s="1727"/>
      <c r="B29" s="1727"/>
      <c r="C29" s="47" t="s">
        <v>1189</v>
      </c>
      <c r="D29" s="1727"/>
    </row>
    <row r="30" spans="1:4" ht="170.25" customHeight="1" x14ac:dyDescent="0.25">
      <c r="A30" s="1727" t="s">
        <v>129</v>
      </c>
      <c r="B30" s="1727" t="s">
        <v>130</v>
      </c>
      <c r="C30" s="1727" t="s">
        <v>131</v>
      </c>
      <c r="D30" s="1727" t="s">
        <v>317</v>
      </c>
    </row>
    <row r="31" spans="1:4" hidden="1" x14ac:dyDescent="0.25">
      <c r="A31" s="1727"/>
      <c r="B31" s="1727"/>
      <c r="C31" s="1727"/>
      <c r="D31" s="1727"/>
    </row>
    <row r="32" spans="1:4" hidden="1" x14ac:dyDescent="0.25">
      <c r="A32" s="1727"/>
      <c r="B32" s="1727"/>
      <c r="C32" s="1727"/>
      <c r="D32" s="1727"/>
    </row>
    <row r="33" spans="1:4" ht="56.25" customHeight="1" x14ac:dyDescent="0.25">
      <c r="A33" s="45" t="s">
        <v>132</v>
      </c>
      <c r="B33" s="1727" t="s">
        <v>401</v>
      </c>
      <c r="C33" s="1727"/>
      <c r="D33" s="1727" t="s">
        <v>775</v>
      </c>
    </row>
    <row r="34" spans="1:4" ht="58.5" customHeight="1" x14ac:dyDescent="0.25">
      <c r="A34" s="45" t="s">
        <v>436</v>
      </c>
      <c r="B34" s="1727"/>
      <c r="C34" s="1727"/>
      <c r="D34" s="1727"/>
    </row>
    <row r="35" spans="1:4" ht="43.5" customHeight="1" x14ac:dyDescent="0.25">
      <c r="A35" s="45" t="s">
        <v>133</v>
      </c>
      <c r="B35" s="1727"/>
      <c r="C35" s="1727"/>
      <c r="D35" s="1727"/>
    </row>
    <row r="36" spans="1:4" ht="108" customHeight="1" x14ac:dyDescent="0.25">
      <c r="A36" s="1727" t="s">
        <v>402</v>
      </c>
      <c r="B36" s="1650" t="s">
        <v>403</v>
      </c>
      <c r="C36" s="1727" t="s">
        <v>261</v>
      </c>
      <c r="D36" s="1727" t="s">
        <v>317</v>
      </c>
    </row>
    <row r="37" spans="1:4" ht="24.75" customHeight="1" x14ac:dyDescent="0.25">
      <c r="A37" s="1727"/>
      <c r="B37" s="1650"/>
      <c r="C37" s="1727"/>
      <c r="D37" s="1727"/>
    </row>
    <row r="38" spans="1:4" ht="27" customHeight="1" x14ac:dyDescent="0.25">
      <c r="A38" s="1727" t="s">
        <v>786</v>
      </c>
      <c r="B38" s="1727" t="s">
        <v>787</v>
      </c>
      <c r="C38" s="48" t="s">
        <v>40</v>
      </c>
      <c r="D38" s="1727" t="s">
        <v>317</v>
      </c>
    </row>
    <row r="39" spans="1:4" x14ac:dyDescent="0.25">
      <c r="A39" s="1727"/>
      <c r="B39" s="1727"/>
      <c r="C39" s="49" t="s">
        <v>231</v>
      </c>
      <c r="D39" s="1727"/>
    </row>
    <row r="40" spans="1:4" ht="42.75" customHeight="1" x14ac:dyDescent="0.25">
      <c r="A40" s="1727"/>
      <c r="B40" s="1727"/>
      <c r="C40" s="47"/>
      <c r="D40" s="1727"/>
    </row>
    <row r="41" spans="1:4" ht="57.75" customHeight="1" x14ac:dyDescent="0.25">
      <c r="A41" s="45" t="s">
        <v>788</v>
      </c>
      <c r="B41" s="45" t="s">
        <v>789</v>
      </c>
      <c r="C41" s="45" t="s">
        <v>1141</v>
      </c>
      <c r="D41" s="45" t="s">
        <v>317</v>
      </c>
    </row>
    <row r="42" spans="1:4" ht="38.25" x14ac:dyDescent="0.25">
      <c r="A42" s="45" t="s">
        <v>396</v>
      </c>
      <c r="B42" s="45" t="s">
        <v>397</v>
      </c>
      <c r="C42" s="45" t="s">
        <v>716</v>
      </c>
      <c r="D42" s="45" t="s">
        <v>317</v>
      </c>
    </row>
    <row r="48" spans="1:4" x14ac:dyDescent="0.25">
      <c r="A48" s="42"/>
    </row>
    <row r="49" spans="1:1" x14ac:dyDescent="0.25">
      <c r="A49" s="42"/>
    </row>
    <row r="50" spans="1:1" x14ac:dyDescent="0.25">
      <c r="A50" s="42"/>
    </row>
    <row r="51" spans="1:1" x14ac:dyDescent="0.25">
      <c r="A51" s="42"/>
    </row>
    <row r="52" spans="1:1" x14ac:dyDescent="0.25">
      <c r="A52" s="42"/>
    </row>
    <row r="53" spans="1:1" x14ac:dyDescent="0.25">
      <c r="A53" s="42"/>
    </row>
    <row r="54" spans="1:1" x14ac:dyDescent="0.25">
      <c r="A54" s="42"/>
    </row>
    <row r="55" spans="1:1" ht="14.25" x14ac:dyDescent="0.25">
      <c r="A55" s="44"/>
    </row>
  </sheetData>
  <sheetProtection password="C4C3" sheet="1" objects="1" scenarios="1" selectLockedCells="1"/>
  <customSheetViews>
    <customSheetView guid="{E3590A8C-CE3A-4CE5-BD73-0CF9CAFDD79F}" scale="85" hiddenRows="1" state="hidden" showRuler="0" topLeftCell="A51">
      <selection activeCell="A12" sqref="A12:C13"/>
      <pageMargins left="0.7" right="0.7" top="0.75" bottom="0.75" header="0.3" footer="0.3"/>
      <headerFooter alignWithMargins="0"/>
    </customSheetView>
  </customSheetViews>
  <mergeCells count="42">
    <mergeCell ref="A7:A9"/>
    <mergeCell ref="B7:B9"/>
    <mergeCell ref="D7:D9"/>
    <mergeCell ref="A1:A3"/>
    <mergeCell ref="B1:B3"/>
    <mergeCell ref="A4:A6"/>
    <mergeCell ref="B4:B6"/>
    <mergeCell ref="D4:D6"/>
    <mergeCell ref="A12:A13"/>
    <mergeCell ref="B12:B13"/>
    <mergeCell ref="C12:C13"/>
    <mergeCell ref="D12:D13"/>
    <mergeCell ref="A14:A15"/>
    <mergeCell ref="B14:B15"/>
    <mergeCell ref="C14:C15"/>
    <mergeCell ref="D14:D15"/>
    <mergeCell ref="A30:A32"/>
    <mergeCell ref="B30:B32"/>
    <mergeCell ref="C30:C32"/>
    <mergeCell ref="D30:D32"/>
    <mergeCell ref="A24:A25"/>
    <mergeCell ref="B24:B25"/>
    <mergeCell ref="D24:D25"/>
    <mergeCell ref="A27:A29"/>
    <mergeCell ref="B27:B29"/>
    <mergeCell ref="D27:D29"/>
    <mergeCell ref="A18:A19"/>
    <mergeCell ref="B18:B19"/>
    <mergeCell ref="D18:D19"/>
    <mergeCell ref="A20:A23"/>
    <mergeCell ref="B20:B23"/>
    <mergeCell ref="D20:D23"/>
    <mergeCell ref="A38:A40"/>
    <mergeCell ref="B38:B40"/>
    <mergeCell ref="D38:D40"/>
    <mergeCell ref="B33:B35"/>
    <mergeCell ref="C33:C35"/>
    <mergeCell ref="D33:D35"/>
    <mergeCell ref="A36:A37"/>
    <mergeCell ref="B36:B37"/>
    <mergeCell ref="C36:C37"/>
    <mergeCell ref="D36:D37"/>
  </mergeCells>
  <phoneticPr fontId="14"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indexed="54"/>
  </sheetPr>
  <dimension ref="A1:B409"/>
  <sheetViews>
    <sheetView workbookViewId="0">
      <selection activeCell="H25" sqref="H25"/>
    </sheetView>
  </sheetViews>
  <sheetFormatPr defaultRowHeight="15" x14ac:dyDescent="0.25"/>
  <cols>
    <col min="1" max="1" width="28.28515625" customWidth="1"/>
    <col min="2" max="2" width="9.28515625" style="174" customWidth="1"/>
  </cols>
  <sheetData>
    <row r="1" spans="1:2" x14ac:dyDescent="0.25">
      <c r="A1" s="219" t="s">
        <v>422</v>
      </c>
      <c r="B1" s="220" t="s">
        <v>661</v>
      </c>
    </row>
    <row r="2" spans="1:2" x14ac:dyDescent="0.25">
      <c r="A2" s="173" t="s">
        <v>662</v>
      </c>
      <c r="B2" s="15">
        <v>1680</v>
      </c>
    </row>
    <row r="3" spans="1:2" x14ac:dyDescent="0.25">
      <c r="A3" s="173" t="s">
        <v>663</v>
      </c>
      <c r="B3" s="15">
        <v>738</v>
      </c>
    </row>
    <row r="4" spans="1:2" x14ac:dyDescent="0.25">
      <c r="A4" s="173" t="s">
        <v>664</v>
      </c>
      <c r="B4" s="15">
        <v>358</v>
      </c>
    </row>
    <row r="5" spans="1:2" x14ac:dyDescent="0.25">
      <c r="A5" s="173" t="s">
        <v>665</v>
      </c>
      <c r="B5" s="15">
        <v>197</v>
      </c>
    </row>
    <row r="6" spans="1:2" x14ac:dyDescent="0.25">
      <c r="A6" s="173" t="s">
        <v>666</v>
      </c>
      <c r="B6" s="15">
        <v>59</v>
      </c>
    </row>
    <row r="7" spans="1:2" x14ac:dyDescent="0.25">
      <c r="A7" s="173" t="s">
        <v>667</v>
      </c>
      <c r="B7" s="15">
        <v>482</v>
      </c>
    </row>
    <row r="8" spans="1:2" x14ac:dyDescent="0.25">
      <c r="A8" s="173" t="s">
        <v>668</v>
      </c>
      <c r="B8" s="15">
        <v>613</v>
      </c>
    </row>
    <row r="9" spans="1:2" x14ac:dyDescent="0.25">
      <c r="A9" s="173" t="s">
        <v>669</v>
      </c>
      <c r="B9" s="15">
        <v>361</v>
      </c>
    </row>
    <row r="10" spans="1:2" x14ac:dyDescent="0.25">
      <c r="A10" s="173" t="s">
        <v>670</v>
      </c>
      <c r="B10" s="15">
        <v>141</v>
      </c>
    </row>
    <row r="11" spans="1:2" x14ac:dyDescent="0.25">
      <c r="A11" s="173" t="s">
        <v>671</v>
      </c>
      <c r="B11" s="15">
        <v>34</v>
      </c>
    </row>
    <row r="12" spans="1:2" x14ac:dyDescent="0.25">
      <c r="A12" s="173" t="s">
        <v>672</v>
      </c>
      <c r="B12" s="15">
        <v>484</v>
      </c>
    </row>
    <row r="13" spans="1:2" x14ac:dyDescent="0.25">
      <c r="A13" s="173" t="s">
        <v>673</v>
      </c>
      <c r="B13" s="15">
        <v>1723</v>
      </c>
    </row>
    <row r="14" spans="1:2" x14ac:dyDescent="0.25">
      <c r="A14" s="173" t="s">
        <v>674</v>
      </c>
      <c r="B14" s="15">
        <v>60</v>
      </c>
    </row>
    <row r="15" spans="1:2" x14ac:dyDescent="0.25">
      <c r="A15" s="173" t="s">
        <v>675</v>
      </c>
      <c r="B15" s="15">
        <v>307</v>
      </c>
    </row>
    <row r="16" spans="1:2" x14ac:dyDescent="0.25">
      <c r="A16" s="173" t="s">
        <v>676</v>
      </c>
      <c r="B16" s="15">
        <v>362</v>
      </c>
    </row>
    <row r="17" spans="1:2" x14ac:dyDescent="0.25">
      <c r="A17" s="173" t="s">
        <v>677</v>
      </c>
      <c r="B17" s="15">
        <v>363</v>
      </c>
    </row>
    <row r="18" spans="1:2" x14ac:dyDescent="0.25">
      <c r="A18" s="173" t="s">
        <v>685</v>
      </c>
      <c r="B18" s="15">
        <v>200</v>
      </c>
    </row>
    <row r="19" spans="1:2" x14ac:dyDescent="0.25">
      <c r="A19" s="173" t="s">
        <v>686</v>
      </c>
      <c r="B19" s="15">
        <v>3</v>
      </c>
    </row>
    <row r="20" spans="1:2" x14ac:dyDescent="0.25">
      <c r="A20" s="173" t="s">
        <v>687</v>
      </c>
      <c r="B20" s="15">
        <v>202</v>
      </c>
    </row>
    <row r="21" spans="1:2" x14ac:dyDescent="0.25">
      <c r="A21" s="173" t="s">
        <v>688</v>
      </c>
      <c r="B21" s="15">
        <v>106</v>
      </c>
    </row>
    <row r="22" spans="1:2" x14ac:dyDescent="0.25">
      <c r="A22" s="173" t="s">
        <v>689</v>
      </c>
      <c r="B22" s="15">
        <v>743</v>
      </c>
    </row>
    <row r="23" spans="1:2" x14ac:dyDescent="0.25">
      <c r="A23" s="173" t="s">
        <v>690</v>
      </c>
      <c r="B23" s="15">
        <v>744</v>
      </c>
    </row>
    <row r="24" spans="1:2" x14ac:dyDescent="0.25">
      <c r="A24" s="173" t="s">
        <v>691</v>
      </c>
      <c r="B24" s="15">
        <v>308</v>
      </c>
    </row>
    <row r="25" spans="1:2" x14ac:dyDescent="0.25">
      <c r="A25" s="173" t="s">
        <v>692</v>
      </c>
      <c r="B25" s="15">
        <v>489</v>
      </c>
    </row>
    <row r="26" spans="1:2" x14ac:dyDescent="0.25">
      <c r="A26" s="173" t="s">
        <v>693</v>
      </c>
      <c r="B26" s="15">
        <v>203</v>
      </c>
    </row>
    <row r="27" spans="1:2" x14ac:dyDescent="0.25">
      <c r="A27" s="173" t="s">
        <v>694</v>
      </c>
      <c r="B27" s="15">
        <v>5</v>
      </c>
    </row>
    <row r="28" spans="1:2" x14ac:dyDescent="0.25">
      <c r="A28" s="173" t="s">
        <v>695</v>
      </c>
      <c r="B28" s="15">
        <v>888</v>
      </c>
    </row>
    <row r="29" spans="1:2" x14ac:dyDescent="0.25">
      <c r="A29" s="173" t="s">
        <v>696</v>
      </c>
      <c r="B29" s="15">
        <v>370</v>
      </c>
    </row>
    <row r="30" spans="1:2" x14ac:dyDescent="0.25">
      <c r="A30" s="173" t="s">
        <v>697</v>
      </c>
      <c r="B30" s="15">
        <v>889</v>
      </c>
    </row>
    <row r="31" spans="1:2" x14ac:dyDescent="0.25">
      <c r="A31" s="173" t="s">
        <v>698</v>
      </c>
      <c r="B31" s="15">
        <v>7</v>
      </c>
    </row>
    <row r="32" spans="1:2" x14ac:dyDescent="0.25">
      <c r="A32" s="173" t="s">
        <v>699</v>
      </c>
      <c r="B32" s="15">
        <v>491</v>
      </c>
    </row>
    <row r="33" spans="1:2" x14ac:dyDescent="0.25">
      <c r="A33" s="173" t="s">
        <v>700</v>
      </c>
      <c r="B33" s="15">
        <v>1724</v>
      </c>
    </row>
    <row r="34" spans="1:2" x14ac:dyDescent="0.25">
      <c r="A34" s="173" t="s">
        <v>701</v>
      </c>
      <c r="B34" s="15">
        <v>893</v>
      </c>
    </row>
    <row r="35" spans="1:2" x14ac:dyDescent="0.25">
      <c r="A35" s="173" t="s">
        <v>702</v>
      </c>
      <c r="B35" s="15">
        <v>373</v>
      </c>
    </row>
    <row r="36" spans="1:2" x14ac:dyDescent="0.25">
      <c r="A36" s="173" t="s">
        <v>703</v>
      </c>
      <c r="B36" s="15">
        <v>748</v>
      </c>
    </row>
    <row r="37" spans="1:2" x14ac:dyDescent="0.25">
      <c r="A37" s="173" t="s">
        <v>704</v>
      </c>
      <c r="B37" s="15">
        <v>1859</v>
      </c>
    </row>
    <row r="38" spans="1:2" x14ac:dyDescent="0.25">
      <c r="A38" s="173" t="s">
        <v>705</v>
      </c>
      <c r="B38" s="15">
        <v>1721</v>
      </c>
    </row>
    <row r="39" spans="1:2" x14ac:dyDescent="0.25">
      <c r="A39" s="173" t="s">
        <v>706</v>
      </c>
      <c r="B39" s="15">
        <v>568</v>
      </c>
    </row>
    <row r="40" spans="1:2" x14ac:dyDescent="0.25">
      <c r="A40" s="173" t="s">
        <v>707</v>
      </c>
      <c r="B40" s="15">
        <v>753</v>
      </c>
    </row>
    <row r="41" spans="1:2" x14ac:dyDescent="0.25">
      <c r="A41" s="173" t="s">
        <v>708</v>
      </c>
      <c r="B41" s="15">
        <v>209</v>
      </c>
    </row>
    <row r="42" spans="1:2" x14ac:dyDescent="0.25">
      <c r="A42" s="173" t="s">
        <v>465</v>
      </c>
      <c r="B42" s="15">
        <v>375</v>
      </c>
    </row>
    <row r="43" spans="1:2" x14ac:dyDescent="0.25">
      <c r="A43" s="173" t="s">
        <v>466</v>
      </c>
      <c r="B43" s="15">
        <v>63</v>
      </c>
    </row>
    <row r="44" spans="1:2" x14ac:dyDescent="0.25">
      <c r="A44" s="173" t="s">
        <v>467</v>
      </c>
      <c r="B44" s="15">
        <v>310</v>
      </c>
    </row>
    <row r="45" spans="1:2" x14ac:dyDescent="0.25">
      <c r="A45" s="173" t="s">
        <v>468</v>
      </c>
      <c r="B45" s="15">
        <v>585</v>
      </c>
    </row>
    <row r="46" spans="1:2" x14ac:dyDescent="0.25">
      <c r="A46" s="173" t="s">
        <v>469</v>
      </c>
      <c r="B46" s="15">
        <v>1728</v>
      </c>
    </row>
    <row r="47" spans="1:2" x14ac:dyDescent="0.25">
      <c r="A47" s="173" t="s">
        <v>470</v>
      </c>
      <c r="B47" s="15">
        <v>376</v>
      </c>
    </row>
    <row r="48" spans="1:2" x14ac:dyDescent="0.25">
      <c r="A48" s="173" t="s">
        <v>471</v>
      </c>
      <c r="B48" s="15">
        <v>377</v>
      </c>
    </row>
    <row r="49" spans="1:2" x14ac:dyDescent="0.25">
      <c r="A49" s="173" t="s">
        <v>472</v>
      </c>
      <c r="B49" s="15">
        <v>55</v>
      </c>
    </row>
    <row r="50" spans="1:2" x14ac:dyDescent="0.25">
      <c r="A50" s="173" t="s">
        <v>473</v>
      </c>
      <c r="B50" s="15">
        <v>1901</v>
      </c>
    </row>
    <row r="51" spans="1:2" x14ac:dyDescent="0.25">
      <c r="A51" s="173" t="s">
        <v>474</v>
      </c>
      <c r="B51" s="15">
        <v>755</v>
      </c>
    </row>
    <row r="52" spans="1:2" x14ac:dyDescent="0.25">
      <c r="A52" s="173" t="s">
        <v>475</v>
      </c>
      <c r="B52" s="15">
        <v>9</v>
      </c>
    </row>
    <row r="53" spans="1:2" x14ac:dyDescent="0.25">
      <c r="A53" s="173" t="s">
        <v>476</v>
      </c>
      <c r="B53" s="15">
        <v>1681</v>
      </c>
    </row>
    <row r="54" spans="1:2" x14ac:dyDescent="0.25">
      <c r="A54" s="173" t="s">
        <v>497</v>
      </c>
      <c r="B54" s="15">
        <v>147</v>
      </c>
    </row>
    <row r="55" spans="1:2" x14ac:dyDescent="0.25">
      <c r="A55" s="173" t="s">
        <v>498</v>
      </c>
      <c r="B55" s="15">
        <v>654</v>
      </c>
    </row>
    <row r="56" spans="1:2" x14ac:dyDescent="0.25">
      <c r="A56" s="173" t="s">
        <v>499</v>
      </c>
      <c r="B56" s="15">
        <v>499</v>
      </c>
    </row>
    <row r="57" spans="1:2" x14ac:dyDescent="0.25">
      <c r="A57" s="173" t="s">
        <v>500</v>
      </c>
      <c r="B57" s="15">
        <v>756</v>
      </c>
    </row>
    <row r="58" spans="1:2" x14ac:dyDescent="0.25">
      <c r="A58" s="173" t="s">
        <v>501</v>
      </c>
      <c r="B58" s="15">
        <v>757</v>
      </c>
    </row>
    <row r="59" spans="1:2" x14ac:dyDescent="0.25">
      <c r="A59" s="173" t="s">
        <v>502</v>
      </c>
      <c r="B59" s="15">
        <v>758</v>
      </c>
    </row>
    <row r="60" spans="1:2" x14ac:dyDescent="0.25">
      <c r="A60" s="173" t="s">
        <v>503</v>
      </c>
      <c r="B60" s="15">
        <v>501</v>
      </c>
    </row>
    <row r="61" spans="1:2" x14ac:dyDescent="0.25">
      <c r="A61" s="173" t="s">
        <v>504</v>
      </c>
      <c r="B61" s="15">
        <v>1876</v>
      </c>
    </row>
    <row r="62" spans="1:2" x14ac:dyDescent="0.25">
      <c r="A62" s="173" t="s">
        <v>505</v>
      </c>
      <c r="B62" s="15">
        <v>213</v>
      </c>
    </row>
    <row r="63" spans="1:2" x14ac:dyDescent="0.25">
      <c r="A63" s="173" t="s">
        <v>506</v>
      </c>
      <c r="B63" s="15">
        <v>899</v>
      </c>
    </row>
    <row r="64" spans="1:2" x14ac:dyDescent="0.25">
      <c r="A64" s="173" t="s">
        <v>507</v>
      </c>
      <c r="B64" s="15">
        <v>312</v>
      </c>
    </row>
    <row r="65" spans="1:2" x14ac:dyDescent="0.25">
      <c r="A65" s="173" t="s">
        <v>508</v>
      </c>
      <c r="B65" s="15">
        <v>313</v>
      </c>
    </row>
    <row r="66" spans="1:2" x14ac:dyDescent="0.25">
      <c r="A66" s="173" t="s">
        <v>509</v>
      </c>
      <c r="B66" s="15">
        <v>214</v>
      </c>
    </row>
    <row r="67" spans="1:2" x14ac:dyDescent="0.25">
      <c r="A67" s="173" t="s">
        <v>510</v>
      </c>
      <c r="B67" s="15">
        <v>381</v>
      </c>
    </row>
    <row r="68" spans="1:2" x14ac:dyDescent="0.25">
      <c r="A68" s="173" t="s">
        <v>511</v>
      </c>
      <c r="B68" s="15">
        <v>502</v>
      </c>
    </row>
    <row r="69" spans="1:2" x14ac:dyDescent="0.25">
      <c r="A69" s="173" t="s">
        <v>512</v>
      </c>
      <c r="B69" s="15">
        <v>383</v>
      </c>
    </row>
    <row r="70" spans="1:2" x14ac:dyDescent="0.25">
      <c r="A70" s="173" t="s">
        <v>513</v>
      </c>
      <c r="B70" s="15">
        <v>109</v>
      </c>
    </row>
    <row r="71" spans="1:2" x14ac:dyDescent="0.25">
      <c r="A71" s="173" t="s">
        <v>514</v>
      </c>
      <c r="B71" s="15">
        <v>1706</v>
      </c>
    </row>
    <row r="72" spans="1:2" x14ac:dyDescent="0.25">
      <c r="A72" s="173" t="s">
        <v>515</v>
      </c>
      <c r="B72" s="15">
        <v>611</v>
      </c>
    </row>
    <row r="73" spans="1:2" x14ac:dyDescent="0.25">
      <c r="A73" s="173" t="s">
        <v>516</v>
      </c>
      <c r="B73" s="15">
        <v>1684</v>
      </c>
    </row>
    <row r="74" spans="1:2" x14ac:dyDescent="0.25">
      <c r="A74" s="173" t="s">
        <v>517</v>
      </c>
      <c r="B74" s="15">
        <v>216</v>
      </c>
    </row>
    <row r="75" spans="1:2" x14ac:dyDescent="0.25">
      <c r="A75" s="173" t="s">
        <v>518</v>
      </c>
      <c r="B75" s="15">
        <v>148</v>
      </c>
    </row>
    <row r="76" spans="1:2" x14ac:dyDescent="0.25">
      <c r="A76" s="173" t="s">
        <v>519</v>
      </c>
      <c r="B76" s="15">
        <v>1891</v>
      </c>
    </row>
    <row r="77" spans="1:2" x14ac:dyDescent="0.25">
      <c r="A77" s="173" t="s">
        <v>520</v>
      </c>
      <c r="B77" s="15">
        <v>503</v>
      </c>
    </row>
    <row r="78" spans="1:2" x14ac:dyDescent="0.25">
      <c r="A78" s="173" t="s">
        <v>521</v>
      </c>
      <c r="B78" s="15">
        <v>10</v>
      </c>
    </row>
    <row r="79" spans="1:2" x14ac:dyDescent="0.25">
      <c r="A79" s="173" t="s">
        <v>522</v>
      </c>
      <c r="B79" s="15">
        <v>762</v>
      </c>
    </row>
    <row r="80" spans="1:2" x14ac:dyDescent="0.25">
      <c r="A80" s="173" t="s">
        <v>523</v>
      </c>
      <c r="B80" s="15">
        <v>150</v>
      </c>
    </row>
    <row r="81" spans="1:2" x14ac:dyDescent="0.25">
      <c r="A81" s="173" t="s">
        <v>524</v>
      </c>
      <c r="B81" s="15">
        <v>384</v>
      </c>
    </row>
    <row r="82" spans="1:2" x14ac:dyDescent="0.25">
      <c r="A82" s="173" t="s">
        <v>525</v>
      </c>
      <c r="B82" s="15">
        <v>1774</v>
      </c>
    </row>
    <row r="83" spans="1:2" x14ac:dyDescent="0.25">
      <c r="A83" s="173" t="s">
        <v>526</v>
      </c>
      <c r="B83" s="15">
        <v>221</v>
      </c>
    </row>
    <row r="84" spans="1:2" x14ac:dyDescent="0.25">
      <c r="A84" s="173" t="s">
        <v>527</v>
      </c>
      <c r="B84" s="15">
        <v>222</v>
      </c>
    </row>
    <row r="85" spans="1:2" x14ac:dyDescent="0.25">
      <c r="A85" s="173" t="s">
        <v>528</v>
      </c>
      <c r="B85" s="15">
        <v>766</v>
      </c>
    </row>
    <row r="86" spans="1:2" x14ac:dyDescent="0.25">
      <c r="A86" s="173" t="s">
        <v>529</v>
      </c>
      <c r="B86" s="15">
        <v>58</v>
      </c>
    </row>
    <row r="87" spans="1:2" x14ac:dyDescent="0.25">
      <c r="A87" s="173" t="s">
        <v>530</v>
      </c>
      <c r="B87" s="15">
        <v>505</v>
      </c>
    </row>
    <row r="88" spans="1:2" x14ac:dyDescent="0.25">
      <c r="A88" s="173" t="s">
        <v>531</v>
      </c>
      <c r="B88" s="15">
        <v>498</v>
      </c>
    </row>
    <row r="89" spans="1:2" x14ac:dyDescent="0.25">
      <c r="A89" s="173" t="s">
        <v>532</v>
      </c>
      <c r="B89" s="15">
        <v>1719</v>
      </c>
    </row>
    <row r="90" spans="1:2" x14ac:dyDescent="0.25">
      <c r="A90" s="173" t="s">
        <v>533</v>
      </c>
      <c r="B90" s="15">
        <v>303</v>
      </c>
    </row>
    <row r="91" spans="1:2" x14ac:dyDescent="0.25">
      <c r="A91" s="173" t="s">
        <v>534</v>
      </c>
      <c r="B91" s="15">
        <v>225</v>
      </c>
    </row>
    <row r="92" spans="1:2" x14ac:dyDescent="0.25">
      <c r="A92" s="173" t="s">
        <v>535</v>
      </c>
      <c r="B92" s="15">
        <v>226</v>
      </c>
    </row>
    <row r="93" spans="1:2" x14ac:dyDescent="0.25">
      <c r="A93" s="173" t="s">
        <v>536</v>
      </c>
      <c r="B93" s="15">
        <v>1711</v>
      </c>
    </row>
    <row r="94" spans="1:2" x14ac:dyDescent="0.25">
      <c r="A94" s="173" t="s">
        <v>537</v>
      </c>
      <c r="B94" s="15">
        <v>385</v>
      </c>
    </row>
    <row r="95" spans="1:2" x14ac:dyDescent="0.25">
      <c r="A95" s="173" t="s">
        <v>538</v>
      </c>
      <c r="B95" s="15">
        <v>228</v>
      </c>
    </row>
    <row r="96" spans="1:2" x14ac:dyDescent="0.25">
      <c r="A96" s="173" t="s">
        <v>539</v>
      </c>
      <c r="B96" s="15">
        <v>317</v>
      </c>
    </row>
    <row r="97" spans="1:2" x14ac:dyDescent="0.25">
      <c r="A97" s="173" t="s">
        <v>540</v>
      </c>
      <c r="B97" s="15">
        <v>1651</v>
      </c>
    </row>
    <row r="98" spans="1:2" x14ac:dyDescent="0.25">
      <c r="A98" s="173" t="s">
        <v>541</v>
      </c>
      <c r="B98" s="15">
        <v>770</v>
      </c>
    </row>
    <row r="99" spans="1:2" x14ac:dyDescent="0.25">
      <c r="A99" s="173" t="s">
        <v>542</v>
      </c>
      <c r="B99" s="15">
        <v>1903</v>
      </c>
    </row>
    <row r="100" spans="1:2" x14ac:dyDescent="0.25">
      <c r="A100" s="173" t="s">
        <v>543</v>
      </c>
      <c r="B100" s="15">
        <v>772</v>
      </c>
    </row>
    <row r="101" spans="1:2" x14ac:dyDescent="0.25">
      <c r="A101" s="173" t="s">
        <v>544</v>
      </c>
      <c r="B101" s="15">
        <v>230</v>
      </c>
    </row>
    <row r="102" spans="1:2" x14ac:dyDescent="0.25">
      <c r="A102" s="173" t="s">
        <v>545</v>
      </c>
      <c r="B102" s="15">
        <v>114</v>
      </c>
    </row>
    <row r="103" spans="1:2" x14ac:dyDescent="0.25">
      <c r="A103" s="173" t="s">
        <v>546</v>
      </c>
      <c r="B103" s="15">
        <v>388</v>
      </c>
    </row>
    <row r="104" spans="1:2" x14ac:dyDescent="0.25">
      <c r="A104" s="173" t="s">
        <v>547</v>
      </c>
      <c r="B104" s="15">
        <v>153</v>
      </c>
    </row>
    <row r="105" spans="1:2" x14ac:dyDescent="0.25">
      <c r="A105" s="173" t="s">
        <v>548</v>
      </c>
      <c r="B105" s="15">
        <v>232</v>
      </c>
    </row>
    <row r="106" spans="1:2" x14ac:dyDescent="0.25">
      <c r="A106" s="173" t="s">
        <v>549</v>
      </c>
      <c r="B106" s="15">
        <v>233</v>
      </c>
    </row>
    <row r="107" spans="1:2" x14ac:dyDescent="0.25">
      <c r="A107" s="173" t="s">
        <v>550</v>
      </c>
      <c r="B107" s="15">
        <v>777</v>
      </c>
    </row>
    <row r="108" spans="1:2" x14ac:dyDescent="0.25">
      <c r="A108" s="173" t="s">
        <v>551</v>
      </c>
      <c r="B108" s="15">
        <v>1722</v>
      </c>
    </row>
    <row r="109" spans="1:2" x14ac:dyDescent="0.25">
      <c r="A109" s="173" t="s">
        <v>561</v>
      </c>
      <c r="B109" s="15">
        <v>70</v>
      </c>
    </row>
    <row r="110" spans="1:2" x14ac:dyDescent="0.25">
      <c r="A110" s="173" t="s">
        <v>562</v>
      </c>
      <c r="B110" s="15">
        <v>653</v>
      </c>
    </row>
    <row r="111" spans="1:2" x14ac:dyDescent="0.25">
      <c r="A111" s="173" t="s">
        <v>563</v>
      </c>
      <c r="B111" s="15">
        <v>779</v>
      </c>
    </row>
    <row r="112" spans="1:2" x14ac:dyDescent="0.25">
      <c r="A112" s="173" t="s">
        <v>564</v>
      </c>
      <c r="B112" s="15">
        <v>236</v>
      </c>
    </row>
    <row r="113" spans="1:2" x14ac:dyDescent="0.25">
      <c r="A113" s="173" t="s">
        <v>565</v>
      </c>
      <c r="B113" s="15">
        <v>1771</v>
      </c>
    </row>
    <row r="114" spans="1:2" x14ac:dyDescent="0.25">
      <c r="A114" s="173" t="s">
        <v>566</v>
      </c>
      <c r="B114" s="15">
        <v>1652</v>
      </c>
    </row>
    <row r="115" spans="1:2" x14ac:dyDescent="0.25">
      <c r="A115" s="173" t="s">
        <v>567</v>
      </c>
      <c r="B115" s="15">
        <v>907</v>
      </c>
    </row>
    <row r="116" spans="1:2" x14ac:dyDescent="0.25">
      <c r="A116" s="173" t="s">
        <v>568</v>
      </c>
      <c r="B116" s="15">
        <v>689</v>
      </c>
    </row>
    <row r="117" spans="1:2" x14ac:dyDescent="0.25">
      <c r="A117" s="173" t="s">
        <v>569</v>
      </c>
      <c r="B117" s="15">
        <v>784</v>
      </c>
    </row>
    <row r="118" spans="1:2" x14ac:dyDescent="0.25">
      <c r="A118" s="173" t="s">
        <v>252</v>
      </c>
      <c r="B118" s="15">
        <v>1924</v>
      </c>
    </row>
    <row r="119" spans="1:2" x14ac:dyDescent="0.25">
      <c r="A119" s="173" t="s">
        <v>570</v>
      </c>
      <c r="B119" s="15">
        <v>664</v>
      </c>
    </row>
    <row r="120" spans="1:2" x14ac:dyDescent="0.25">
      <c r="A120" s="173" t="s">
        <v>571</v>
      </c>
      <c r="B120" s="15">
        <v>785</v>
      </c>
    </row>
    <row r="121" spans="1:2" x14ac:dyDescent="0.25">
      <c r="A121" s="173" t="s">
        <v>572</v>
      </c>
      <c r="B121" s="15">
        <v>512</v>
      </c>
    </row>
    <row r="122" spans="1:2" x14ac:dyDescent="0.25">
      <c r="A122" s="173" t="s">
        <v>573</v>
      </c>
      <c r="B122" s="15">
        <v>513</v>
      </c>
    </row>
    <row r="123" spans="1:2" x14ac:dyDescent="0.25">
      <c r="A123" s="173" t="s">
        <v>598</v>
      </c>
      <c r="B123" s="15">
        <v>365</v>
      </c>
    </row>
    <row r="124" spans="1:2" x14ac:dyDescent="0.25">
      <c r="A124" s="173" t="s">
        <v>599</v>
      </c>
      <c r="B124" s="15">
        <v>786</v>
      </c>
    </row>
    <row r="125" spans="1:2" x14ac:dyDescent="0.25">
      <c r="A125" s="173" t="s">
        <v>600</v>
      </c>
      <c r="B125" s="15">
        <v>518</v>
      </c>
    </row>
    <row r="126" spans="1:2" x14ac:dyDescent="0.25">
      <c r="A126" s="173" t="s">
        <v>601</v>
      </c>
      <c r="B126" s="15">
        <v>241</v>
      </c>
    </row>
    <row r="127" spans="1:2" x14ac:dyDescent="0.25">
      <c r="A127" s="173" t="s">
        <v>602</v>
      </c>
      <c r="B127" s="15">
        <v>14</v>
      </c>
    </row>
    <row r="128" spans="1:2" x14ac:dyDescent="0.25">
      <c r="A128" s="173" t="s">
        <v>603</v>
      </c>
      <c r="B128" s="15">
        <v>15</v>
      </c>
    </row>
    <row r="129" spans="1:2" x14ac:dyDescent="0.25">
      <c r="A129" s="173" t="s">
        <v>604</v>
      </c>
      <c r="B129" s="15">
        <v>1729</v>
      </c>
    </row>
    <row r="130" spans="1:2" x14ac:dyDescent="0.25">
      <c r="A130" s="173" t="s">
        <v>605</v>
      </c>
      <c r="B130" s="15">
        <v>158</v>
      </c>
    </row>
    <row r="131" spans="1:2" x14ac:dyDescent="0.25">
      <c r="A131" s="173" t="s">
        <v>606</v>
      </c>
      <c r="B131" s="15">
        <v>788</v>
      </c>
    </row>
    <row r="132" spans="1:2" x14ac:dyDescent="0.25">
      <c r="A132" s="173" t="s">
        <v>607</v>
      </c>
      <c r="B132" s="15">
        <v>392</v>
      </c>
    </row>
    <row r="133" spans="1:2" x14ac:dyDescent="0.25">
      <c r="A133" s="173" t="s">
        <v>608</v>
      </c>
      <c r="B133" s="15">
        <v>393</v>
      </c>
    </row>
    <row r="134" spans="1:2" x14ac:dyDescent="0.25">
      <c r="A134" s="173" t="s">
        <v>609</v>
      </c>
      <c r="B134" s="15">
        <v>394</v>
      </c>
    </row>
    <row r="135" spans="1:2" x14ac:dyDescent="0.25">
      <c r="A135" s="173" t="s">
        <v>610</v>
      </c>
      <c r="B135" s="15">
        <v>1655</v>
      </c>
    </row>
    <row r="136" spans="1:2" x14ac:dyDescent="0.25">
      <c r="A136" s="173" t="s">
        <v>611</v>
      </c>
      <c r="B136" s="15">
        <v>160</v>
      </c>
    </row>
    <row r="137" spans="1:2" x14ac:dyDescent="0.25">
      <c r="A137" s="173" t="s">
        <v>612</v>
      </c>
      <c r="B137" s="15">
        <v>243</v>
      </c>
    </row>
    <row r="138" spans="1:2" x14ac:dyDescent="0.25">
      <c r="A138" s="173" t="s">
        <v>613</v>
      </c>
      <c r="B138" s="15">
        <v>523</v>
      </c>
    </row>
    <row r="139" spans="1:2" x14ac:dyDescent="0.25">
      <c r="A139" s="173" t="s">
        <v>614</v>
      </c>
      <c r="B139" s="15">
        <v>17</v>
      </c>
    </row>
    <row r="140" spans="1:2" x14ac:dyDescent="0.25">
      <c r="A140" s="173" t="s">
        <v>615</v>
      </c>
      <c r="B140" s="15">
        <v>72</v>
      </c>
    </row>
    <row r="141" spans="1:2" x14ac:dyDescent="0.25">
      <c r="A141" s="173" t="s">
        <v>616</v>
      </c>
      <c r="B141" s="15">
        <v>244</v>
      </c>
    </row>
    <row r="142" spans="1:2" x14ac:dyDescent="0.25">
      <c r="A142" s="173" t="s">
        <v>617</v>
      </c>
      <c r="B142" s="15">
        <v>396</v>
      </c>
    </row>
    <row r="143" spans="1:2" x14ac:dyDescent="0.25">
      <c r="A143" s="173" t="s">
        <v>618</v>
      </c>
      <c r="B143" s="15">
        <v>397</v>
      </c>
    </row>
    <row r="144" spans="1:2" x14ac:dyDescent="0.25">
      <c r="A144" s="173" t="s">
        <v>619</v>
      </c>
      <c r="B144" s="15">
        <v>246</v>
      </c>
    </row>
    <row r="145" spans="1:2" x14ac:dyDescent="0.25">
      <c r="A145" s="173" t="s">
        <v>620</v>
      </c>
      <c r="B145" s="15">
        <v>74</v>
      </c>
    </row>
    <row r="146" spans="1:2" x14ac:dyDescent="0.25">
      <c r="A146" s="173" t="s">
        <v>621</v>
      </c>
      <c r="B146" s="15">
        <v>398</v>
      </c>
    </row>
    <row r="147" spans="1:2" x14ac:dyDescent="0.25">
      <c r="A147" s="173" t="s">
        <v>622</v>
      </c>
      <c r="B147" s="15">
        <v>917</v>
      </c>
    </row>
    <row r="148" spans="1:2" x14ac:dyDescent="0.25">
      <c r="A148" s="173" t="s">
        <v>623</v>
      </c>
      <c r="B148" s="15">
        <v>1658</v>
      </c>
    </row>
    <row r="149" spans="1:2" x14ac:dyDescent="0.25">
      <c r="A149" s="173" t="s">
        <v>624</v>
      </c>
      <c r="B149" s="15">
        <v>399</v>
      </c>
    </row>
    <row r="150" spans="1:2" x14ac:dyDescent="0.25">
      <c r="A150" s="173" t="s">
        <v>625</v>
      </c>
      <c r="B150" s="15">
        <v>400</v>
      </c>
    </row>
    <row r="151" spans="1:2" x14ac:dyDescent="0.25">
      <c r="A151" s="173" t="s">
        <v>626</v>
      </c>
      <c r="B151" s="15">
        <v>163</v>
      </c>
    </row>
    <row r="152" spans="1:2" x14ac:dyDescent="0.25">
      <c r="A152" s="173" t="s">
        <v>627</v>
      </c>
      <c r="B152" s="15">
        <v>530</v>
      </c>
    </row>
    <row r="153" spans="1:2" x14ac:dyDescent="0.25">
      <c r="A153" s="173" t="s">
        <v>628</v>
      </c>
      <c r="B153" s="15">
        <v>794</v>
      </c>
    </row>
    <row r="154" spans="1:2" x14ac:dyDescent="0.25">
      <c r="A154" s="173" t="s">
        <v>629</v>
      </c>
      <c r="B154" s="15">
        <v>531</v>
      </c>
    </row>
    <row r="155" spans="1:2" x14ac:dyDescent="0.25">
      <c r="A155" s="173" t="s">
        <v>630</v>
      </c>
      <c r="B155" s="15">
        <v>164</v>
      </c>
    </row>
    <row r="156" spans="1:2" x14ac:dyDescent="0.25">
      <c r="A156" s="173" t="s">
        <v>631</v>
      </c>
      <c r="B156" s="15">
        <v>796</v>
      </c>
    </row>
    <row r="157" spans="1:2" x14ac:dyDescent="0.25">
      <c r="A157" s="173" t="s">
        <v>632</v>
      </c>
      <c r="B157" s="15">
        <v>252</v>
      </c>
    </row>
    <row r="158" spans="1:2" x14ac:dyDescent="0.25">
      <c r="A158" s="173" t="s">
        <v>633</v>
      </c>
      <c r="B158" s="15">
        <v>797</v>
      </c>
    </row>
    <row r="159" spans="1:2" x14ac:dyDescent="0.25">
      <c r="A159" s="173" t="s">
        <v>634</v>
      </c>
      <c r="B159" s="15">
        <v>534</v>
      </c>
    </row>
    <row r="160" spans="1:2" x14ac:dyDescent="0.25">
      <c r="A160" s="173" t="s">
        <v>635</v>
      </c>
      <c r="B160" s="15">
        <v>798</v>
      </c>
    </row>
    <row r="161" spans="1:2" x14ac:dyDescent="0.25">
      <c r="A161" s="173" t="s">
        <v>636</v>
      </c>
      <c r="B161" s="15">
        <v>402</v>
      </c>
    </row>
    <row r="162" spans="1:2" x14ac:dyDescent="0.25">
      <c r="A162" s="173" t="s">
        <v>637</v>
      </c>
      <c r="B162" s="15">
        <v>1735</v>
      </c>
    </row>
    <row r="163" spans="1:2" x14ac:dyDescent="0.25">
      <c r="A163" s="173" t="s">
        <v>638</v>
      </c>
      <c r="B163" s="15">
        <v>1911</v>
      </c>
    </row>
    <row r="164" spans="1:2" x14ac:dyDescent="0.25">
      <c r="A164" s="173" t="s">
        <v>639</v>
      </c>
      <c r="B164" s="15">
        <v>118</v>
      </c>
    </row>
    <row r="165" spans="1:2" x14ac:dyDescent="0.25">
      <c r="A165" s="173" t="s">
        <v>640</v>
      </c>
      <c r="B165" s="15">
        <v>18</v>
      </c>
    </row>
    <row r="166" spans="1:2" x14ac:dyDescent="0.25">
      <c r="A166" s="173" t="s">
        <v>641</v>
      </c>
      <c r="B166" s="15">
        <v>405</v>
      </c>
    </row>
    <row r="167" spans="1:2" x14ac:dyDescent="0.25">
      <c r="A167" s="173" t="s">
        <v>419</v>
      </c>
      <c r="B167" s="15">
        <v>1507</v>
      </c>
    </row>
    <row r="168" spans="1:2" x14ac:dyDescent="0.25">
      <c r="A168" s="173" t="s">
        <v>420</v>
      </c>
      <c r="B168" s="15">
        <v>321</v>
      </c>
    </row>
    <row r="169" spans="1:2" x14ac:dyDescent="0.25">
      <c r="A169" s="173" t="s">
        <v>430</v>
      </c>
      <c r="B169" s="15">
        <v>406</v>
      </c>
    </row>
    <row r="170" spans="1:2" x14ac:dyDescent="0.25">
      <c r="A170" s="173" t="s">
        <v>431</v>
      </c>
      <c r="B170" s="15">
        <v>677</v>
      </c>
    </row>
    <row r="171" spans="1:2" x14ac:dyDescent="0.25">
      <c r="A171" s="173" t="s">
        <v>432</v>
      </c>
      <c r="B171" s="15">
        <v>353</v>
      </c>
    </row>
    <row r="172" spans="1:2" x14ac:dyDescent="0.25">
      <c r="A172" s="173" t="s">
        <v>433</v>
      </c>
      <c r="B172" s="15">
        <v>1884</v>
      </c>
    </row>
    <row r="173" spans="1:2" x14ac:dyDescent="0.25">
      <c r="A173" s="173" t="s">
        <v>434</v>
      </c>
      <c r="B173" s="15">
        <v>166</v>
      </c>
    </row>
    <row r="174" spans="1:2" x14ac:dyDescent="0.25">
      <c r="A174" s="173" t="s">
        <v>435</v>
      </c>
      <c r="B174" s="15">
        <v>678</v>
      </c>
    </row>
    <row r="175" spans="1:2" x14ac:dyDescent="0.25">
      <c r="A175" s="173" t="s">
        <v>643</v>
      </c>
      <c r="B175" s="15">
        <v>537</v>
      </c>
    </row>
    <row r="176" spans="1:2" x14ac:dyDescent="0.25">
      <c r="A176" s="173" t="s">
        <v>644</v>
      </c>
      <c r="B176" s="15">
        <v>928</v>
      </c>
    </row>
    <row r="177" spans="1:2" x14ac:dyDescent="0.25">
      <c r="A177" s="173" t="s">
        <v>645</v>
      </c>
      <c r="B177" s="15">
        <v>1598</v>
      </c>
    </row>
    <row r="178" spans="1:2" x14ac:dyDescent="0.25">
      <c r="A178" s="173" t="s">
        <v>646</v>
      </c>
      <c r="B178" s="15">
        <v>79</v>
      </c>
    </row>
    <row r="179" spans="1:2" x14ac:dyDescent="0.25">
      <c r="A179" s="173" t="s">
        <v>728</v>
      </c>
      <c r="B179" s="15">
        <v>588</v>
      </c>
    </row>
    <row r="180" spans="1:2" x14ac:dyDescent="0.25">
      <c r="A180" s="173" t="s">
        <v>729</v>
      </c>
      <c r="B180" s="15">
        <v>542</v>
      </c>
    </row>
    <row r="181" spans="1:2" x14ac:dyDescent="0.25">
      <c r="A181" s="173" t="s">
        <v>730</v>
      </c>
      <c r="B181" s="15">
        <v>1659</v>
      </c>
    </row>
    <row r="182" spans="1:2" x14ac:dyDescent="0.25">
      <c r="A182" s="173" t="s">
        <v>731</v>
      </c>
      <c r="B182" s="15">
        <v>1685</v>
      </c>
    </row>
    <row r="183" spans="1:2" x14ac:dyDescent="0.25">
      <c r="A183" s="173" t="s">
        <v>944</v>
      </c>
      <c r="B183" s="15">
        <v>882</v>
      </c>
    </row>
    <row r="184" spans="1:2" x14ac:dyDescent="0.25">
      <c r="A184" s="173" t="s">
        <v>945</v>
      </c>
      <c r="B184" s="15">
        <v>415</v>
      </c>
    </row>
    <row r="185" spans="1:2" x14ac:dyDescent="0.25">
      <c r="A185" s="173" t="s">
        <v>946</v>
      </c>
      <c r="B185" s="15">
        <v>416</v>
      </c>
    </row>
    <row r="186" spans="1:2" x14ac:dyDescent="0.25">
      <c r="A186" s="173" t="s">
        <v>947</v>
      </c>
      <c r="B186" s="15">
        <v>1621</v>
      </c>
    </row>
    <row r="187" spans="1:2" x14ac:dyDescent="0.25">
      <c r="A187" s="173" t="s">
        <v>948</v>
      </c>
      <c r="B187" s="15">
        <v>417</v>
      </c>
    </row>
    <row r="188" spans="1:2" x14ac:dyDescent="0.25">
      <c r="A188" s="173" t="s">
        <v>949</v>
      </c>
      <c r="B188" s="15">
        <v>22</v>
      </c>
    </row>
    <row r="189" spans="1:2" x14ac:dyDescent="0.25">
      <c r="A189" s="173" t="s">
        <v>950</v>
      </c>
      <c r="B189" s="15">
        <v>545</v>
      </c>
    </row>
    <row r="190" spans="1:2" x14ac:dyDescent="0.25">
      <c r="A190" s="173" t="s">
        <v>951</v>
      </c>
      <c r="B190" s="15">
        <v>80</v>
      </c>
    </row>
    <row r="191" spans="1:2" x14ac:dyDescent="0.25">
      <c r="A191" s="173" t="s">
        <v>952</v>
      </c>
      <c r="B191" s="15">
        <v>81</v>
      </c>
    </row>
    <row r="192" spans="1:2" x14ac:dyDescent="0.25">
      <c r="A192" s="173" t="s">
        <v>953</v>
      </c>
      <c r="B192" s="15">
        <v>546</v>
      </c>
    </row>
    <row r="193" spans="1:2" x14ac:dyDescent="0.25">
      <c r="A193" s="173" t="s">
        <v>954</v>
      </c>
      <c r="B193" s="15">
        <v>547</v>
      </c>
    </row>
    <row r="194" spans="1:2" x14ac:dyDescent="0.25">
      <c r="A194" s="173" t="s">
        <v>955</v>
      </c>
      <c r="B194" s="15">
        <v>1916</v>
      </c>
    </row>
    <row r="195" spans="1:2" x14ac:dyDescent="0.25">
      <c r="A195" s="173" t="s">
        <v>956</v>
      </c>
      <c r="B195" s="15">
        <v>995</v>
      </c>
    </row>
    <row r="196" spans="1:2" x14ac:dyDescent="0.25">
      <c r="A196" s="173" t="s">
        <v>957</v>
      </c>
      <c r="B196" s="15">
        <v>82</v>
      </c>
    </row>
    <row r="197" spans="1:2" x14ac:dyDescent="0.25">
      <c r="A197" s="173" t="s">
        <v>958</v>
      </c>
      <c r="B197" s="15">
        <v>1640</v>
      </c>
    </row>
    <row r="198" spans="1:2" x14ac:dyDescent="0.25">
      <c r="A198" s="173" t="s">
        <v>959</v>
      </c>
      <c r="B198" s="15">
        <v>327</v>
      </c>
    </row>
    <row r="199" spans="1:2" x14ac:dyDescent="0.25">
      <c r="A199" s="173" t="s">
        <v>960</v>
      </c>
      <c r="B199" s="15">
        <v>733</v>
      </c>
    </row>
    <row r="200" spans="1:2" x14ac:dyDescent="0.25">
      <c r="A200" s="173" t="s">
        <v>961</v>
      </c>
      <c r="B200" s="15">
        <v>1705</v>
      </c>
    </row>
    <row r="201" spans="1:2" x14ac:dyDescent="0.25">
      <c r="A201" s="173" t="s">
        <v>962</v>
      </c>
      <c r="B201" s="15">
        <v>553</v>
      </c>
    </row>
    <row r="202" spans="1:2" x14ac:dyDescent="0.25">
      <c r="A202" s="173" t="s">
        <v>963</v>
      </c>
      <c r="B202" s="15">
        <v>140</v>
      </c>
    </row>
    <row r="203" spans="1:2" x14ac:dyDescent="0.25">
      <c r="A203" s="173" t="s">
        <v>964</v>
      </c>
      <c r="B203" s="15">
        <v>262</v>
      </c>
    </row>
    <row r="204" spans="1:2" x14ac:dyDescent="0.25">
      <c r="A204" s="173" t="s">
        <v>965</v>
      </c>
      <c r="B204" s="15">
        <v>809</v>
      </c>
    </row>
    <row r="205" spans="1:2" x14ac:dyDescent="0.25">
      <c r="A205" s="173" t="s">
        <v>241</v>
      </c>
      <c r="B205" s="15">
        <v>331</v>
      </c>
    </row>
    <row r="206" spans="1:2" x14ac:dyDescent="0.25">
      <c r="A206" s="173" t="s">
        <v>242</v>
      </c>
      <c r="B206" s="15">
        <v>24</v>
      </c>
    </row>
    <row r="207" spans="1:2" x14ac:dyDescent="0.25">
      <c r="A207" s="173" t="s">
        <v>243</v>
      </c>
      <c r="B207" s="15">
        <v>168</v>
      </c>
    </row>
    <row r="208" spans="1:2" x14ac:dyDescent="0.25">
      <c r="A208" s="173" t="s">
        <v>244</v>
      </c>
      <c r="B208" s="15">
        <v>1671</v>
      </c>
    </row>
    <row r="209" spans="1:2" x14ac:dyDescent="0.25">
      <c r="A209" s="173" t="s">
        <v>245</v>
      </c>
      <c r="B209" s="15">
        <v>263</v>
      </c>
    </row>
    <row r="210" spans="1:2" x14ac:dyDescent="0.25">
      <c r="A210" s="173" t="s">
        <v>833</v>
      </c>
      <c r="B210" s="15">
        <v>1641</v>
      </c>
    </row>
    <row r="211" spans="1:2" x14ac:dyDescent="0.25">
      <c r="A211" s="173" t="s">
        <v>834</v>
      </c>
      <c r="B211" s="15">
        <v>556</v>
      </c>
    </row>
    <row r="212" spans="1:2" x14ac:dyDescent="0.25">
      <c r="A212" s="173" t="s">
        <v>835</v>
      </c>
      <c r="B212" s="15">
        <v>935</v>
      </c>
    </row>
    <row r="213" spans="1:2" x14ac:dyDescent="0.25">
      <c r="A213" s="173" t="s">
        <v>836</v>
      </c>
      <c r="B213" s="15">
        <v>1663</v>
      </c>
    </row>
    <row r="214" spans="1:2" x14ac:dyDescent="0.25">
      <c r="A214" s="173" t="s">
        <v>837</v>
      </c>
      <c r="B214" s="15">
        <v>25</v>
      </c>
    </row>
    <row r="215" spans="1:2" x14ac:dyDescent="0.25">
      <c r="A215" s="173" t="s">
        <v>838</v>
      </c>
      <c r="B215" s="15">
        <v>420</v>
      </c>
    </row>
    <row r="216" spans="1:2" x14ac:dyDescent="0.25">
      <c r="A216" s="173" t="s">
        <v>839</v>
      </c>
      <c r="B216" s="15">
        <v>938</v>
      </c>
    </row>
    <row r="217" spans="1:2" x14ac:dyDescent="0.25">
      <c r="A217" s="173" t="s">
        <v>840</v>
      </c>
      <c r="B217" s="15">
        <v>1908</v>
      </c>
    </row>
    <row r="218" spans="1:2" x14ac:dyDescent="0.25">
      <c r="A218" s="173" t="s">
        <v>841</v>
      </c>
      <c r="B218" s="15">
        <v>1987</v>
      </c>
    </row>
    <row r="219" spans="1:2" x14ac:dyDescent="0.25">
      <c r="A219" s="173" t="s">
        <v>842</v>
      </c>
      <c r="B219" s="15">
        <v>119</v>
      </c>
    </row>
    <row r="220" spans="1:2" x14ac:dyDescent="0.25">
      <c r="A220" s="173" t="s">
        <v>843</v>
      </c>
      <c r="B220" s="15">
        <v>687</v>
      </c>
    </row>
    <row r="221" spans="1:2" x14ac:dyDescent="0.25">
      <c r="A221" s="173" t="s">
        <v>844</v>
      </c>
      <c r="B221" s="15">
        <v>1842</v>
      </c>
    </row>
    <row r="222" spans="1:2" x14ac:dyDescent="0.25">
      <c r="A222" s="173" t="s">
        <v>845</v>
      </c>
      <c r="B222" s="15">
        <v>1731</v>
      </c>
    </row>
    <row r="223" spans="1:2" x14ac:dyDescent="0.25">
      <c r="A223" s="173" t="s">
        <v>846</v>
      </c>
      <c r="B223" s="15">
        <v>815</v>
      </c>
    </row>
    <row r="224" spans="1:2" x14ac:dyDescent="0.25">
      <c r="A224" s="173" t="s">
        <v>847</v>
      </c>
      <c r="B224" s="15">
        <v>265</v>
      </c>
    </row>
    <row r="225" spans="1:2" x14ac:dyDescent="0.25">
      <c r="A225" s="173" t="s">
        <v>848</v>
      </c>
      <c r="B225" s="15">
        <v>1709</v>
      </c>
    </row>
    <row r="226" spans="1:2" x14ac:dyDescent="0.25">
      <c r="A226" s="173" t="s">
        <v>253</v>
      </c>
      <c r="B226" s="15">
        <v>1927</v>
      </c>
    </row>
    <row r="227" spans="1:2" x14ac:dyDescent="0.25">
      <c r="A227" s="173" t="s">
        <v>849</v>
      </c>
      <c r="B227" s="15">
        <v>1955</v>
      </c>
    </row>
    <row r="228" spans="1:2" x14ac:dyDescent="0.25">
      <c r="A228" s="173" t="s">
        <v>850</v>
      </c>
      <c r="B228" s="15">
        <v>335</v>
      </c>
    </row>
    <row r="229" spans="1:2" x14ac:dyDescent="0.25">
      <c r="A229" s="173" t="s">
        <v>851</v>
      </c>
      <c r="B229" s="15">
        <v>944</v>
      </c>
    </row>
    <row r="230" spans="1:2" x14ac:dyDescent="0.25">
      <c r="A230" s="173" t="s">
        <v>67</v>
      </c>
      <c r="B230" s="15">
        <v>424</v>
      </c>
    </row>
    <row r="231" spans="1:2" x14ac:dyDescent="0.25">
      <c r="A231" s="173" t="s">
        <v>68</v>
      </c>
      <c r="B231" s="15">
        <v>425</v>
      </c>
    </row>
    <row r="232" spans="1:2" x14ac:dyDescent="0.25">
      <c r="A232" s="173" t="s">
        <v>69</v>
      </c>
      <c r="B232" s="15">
        <v>1740</v>
      </c>
    </row>
    <row r="233" spans="1:2" x14ac:dyDescent="0.25">
      <c r="A233" s="173" t="s">
        <v>70</v>
      </c>
      <c r="B233" s="15">
        <v>643</v>
      </c>
    </row>
    <row r="234" spans="1:2" x14ac:dyDescent="0.25">
      <c r="A234" s="173" t="s">
        <v>71</v>
      </c>
      <c r="B234" s="15">
        <v>946</v>
      </c>
    </row>
    <row r="235" spans="1:2" x14ac:dyDescent="0.25">
      <c r="A235" s="173" t="s">
        <v>72</v>
      </c>
      <c r="B235" s="15">
        <v>304</v>
      </c>
    </row>
    <row r="236" spans="1:2" x14ac:dyDescent="0.25">
      <c r="A236" s="173" t="s">
        <v>73</v>
      </c>
      <c r="B236" s="15">
        <v>356</v>
      </c>
    </row>
    <row r="237" spans="1:2" x14ac:dyDescent="0.25">
      <c r="A237" s="173" t="s">
        <v>74</v>
      </c>
      <c r="B237" s="15">
        <v>569</v>
      </c>
    </row>
    <row r="238" spans="1:2" x14ac:dyDescent="0.25">
      <c r="A238" s="173" t="s">
        <v>75</v>
      </c>
      <c r="B238" s="15">
        <v>267</v>
      </c>
    </row>
    <row r="239" spans="1:2" x14ac:dyDescent="0.25">
      <c r="A239" s="173" t="s">
        <v>76</v>
      </c>
      <c r="B239" s="15">
        <v>268</v>
      </c>
    </row>
    <row r="240" spans="1:2" x14ac:dyDescent="0.25">
      <c r="A240" s="173" t="s">
        <v>101</v>
      </c>
      <c r="B240" s="15">
        <v>1695</v>
      </c>
    </row>
    <row r="241" spans="1:2" x14ac:dyDescent="0.25">
      <c r="A241" s="173" t="s">
        <v>102</v>
      </c>
      <c r="B241" s="15">
        <v>1699</v>
      </c>
    </row>
    <row r="242" spans="1:2" x14ac:dyDescent="0.25">
      <c r="A242" s="173" t="s">
        <v>103</v>
      </c>
      <c r="B242" s="15">
        <v>171</v>
      </c>
    </row>
    <row r="243" spans="1:2" x14ac:dyDescent="0.25">
      <c r="A243" s="173" t="s">
        <v>104</v>
      </c>
      <c r="B243" s="15">
        <v>575</v>
      </c>
    </row>
    <row r="244" spans="1:2" x14ac:dyDescent="0.25">
      <c r="A244" s="173" t="s">
        <v>928</v>
      </c>
      <c r="B244" s="15">
        <v>576</v>
      </c>
    </row>
    <row r="245" spans="1:2" x14ac:dyDescent="0.25">
      <c r="A245" s="173" t="s">
        <v>929</v>
      </c>
      <c r="B245" s="15">
        <v>820</v>
      </c>
    </row>
    <row r="246" spans="1:2" x14ac:dyDescent="0.25">
      <c r="A246" s="173" t="s">
        <v>930</v>
      </c>
      <c r="B246" s="15">
        <v>302</v>
      </c>
    </row>
    <row r="247" spans="1:2" x14ac:dyDescent="0.25">
      <c r="A247" s="173" t="s">
        <v>931</v>
      </c>
      <c r="B247" s="15">
        <v>951</v>
      </c>
    </row>
    <row r="248" spans="1:2" x14ac:dyDescent="0.25">
      <c r="A248" s="173" t="s">
        <v>932</v>
      </c>
      <c r="B248" s="15">
        <v>579</v>
      </c>
    </row>
    <row r="249" spans="1:2" x14ac:dyDescent="0.25">
      <c r="A249" s="173" t="s">
        <v>933</v>
      </c>
      <c r="B249" s="15">
        <v>823</v>
      </c>
    </row>
    <row r="250" spans="1:2" x14ac:dyDescent="0.25">
      <c r="A250" s="173" t="s">
        <v>934</v>
      </c>
      <c r="B250" s="15">
        <v>824</v>
      </c>
    </row>
    <row r="251" spans="1:2" x14ac:dyDescent="0.25">
      <c r="A251" s="173" t="s">
        <v>935</v>
      </c>
      <c r="B251" s="15">
        <v>1895</v>
      </c>
    </row>
    <row r="252" spans="1:2" x14ac:dyDescent="0.25">
      <c r="A252" s="173" t="s">
        <v>936</v>
      </c>
      <c r="B252" s="15">
        <v>269</v>
      </c>
    </row>
    <row r="253" spans="1:2" x14ac:dyDescent="0.25">
      <c r="A253" s="173" t="s">
        <v>937</v>
      </c>
      <c r="B253" s="15">
        <v>173</v>
      </c>
    </row>
    <row r="254" spans="1:2" x14ac:dyDescent="0.25">
      <c r="A254" s="173" t="s">
        <v>938</v>
      </c>
      <c r="B254" s="15">
        <v>1773</v>
      </c>
    </row>
    <row r="255" spans="1:2" x14ac:dyDescent="0.25">
      <c r="A255" s="173" t="s">
        <v>939</v>
      </c>
      <c r="B255" s="15">
        <v>175</v>
      </c>
    </row>
    <row r="256" spans="1:2" x14ac:dyDescent="0.25">
      <c r="A256" s="173" t="s">
        <v>940</v>
      </c>
      <c r="B256" s="15">
        <v>881</v>
      </c>
    </row>
    <row r="257" spans="1:2" x14ac:dyDescent="0.25">
      <c r="A257" s="173" t="s">
        <v>941</v>
      </c>
      <c r="B257" s="15">
        <v>1586</v>
      </c>
    </row>
    <row r="258" spans="1:2" x14ac:dyDescent="0.25">
      <c r="A258" s="173" t="s">
        <v>942</v>
      </c>
      <c r="B258" s="15">
        <v>826</v>
      </c>
    </row>
    <row r="259" spans="1:2" x14ac:dyDescent="0.25">
      <c r="A259" s="173" t="s">
        <v>943</v>
      </c>
      <c r="B259" s="15">
        <v>85</v>
      </c>
    </row>
    <row r="260" spans="1:2" x14ac:dyDescent="0.25">
      <c r="A260" s="173" t="s">
        <v>922</v>
      </c>
      <c r="B260" s="15">
        <v>431</v>
      </c>
    </row>
    <row r="261" spans="1:2" x14ac:dyDescent="0.25">
      <c r="A261" s="173" t="s">
        <v>923</v>
      </c>
      <c r="B261" s="15">
        <v>432</v>
      </c>
    </row>
    <row r="262" spans="1:2" x14ac:dyDescent="0.25">
      <c r="A262" s="173" t="s">
        <v>924</v>
      </c>
      <c r="B262" s="15">
        <v>86</v>
      </c>
    </row>
    <row r="263" spans="1:2" x14ac:dyDescent="0.25">
      <c r="A263" s="173" t="s">
        <v>925</v>
      </c>
      <c r="B263" s="15">
        <v>828</v>
      </c>
    </row>
    <row r="264" spans="1:2" x14ac:dyDescent="0.25">
      <c r="A264" s="173" t="s">
        <v>926</v>
      </c>
      <c r="B264" s="15">
        <v>584</v>
      </c>
    </row>
    <row r="265" spans="1:2" x14ac:dyDescent="0.25">
      <c r="A265" s="173" t="s">
        <v>927</v>
      </c>
      <c r="B265" s="15">
        <v>1509</v>
      </c>
    </row>
    <row r="266" spans="1:2" x14ac:dyDescent="0.25">
      <c r="A266" s="173" t="s">
        <v>1000</v>
      </c>
      <c r="B266" s="15">
        <v>437</v>
      </c>
    </row>
    <row r="267" spans="1:2" x14ac:dyDescent="0.25">
      <c r="A267" s="173" t="s">
        <v>1001</v>
      </c>
      <c r="B267" s="15">
        <v>644</v>
      </c>
    </row>
    <row r="268" spans="1:2" x14ac:dyDescent="0.25">
      <c r="A268" s="173" t="s">
        <v>1002</v>
      </c>
      <c r="B268" s="15">
        <v>589</v>
      </c>
    </row>
    <row r="269" spans="1:2" x14ac:dyDescent="0.25">
      <c r="A269" s="173" t="s">
        <v>1003</v>
      </c>
      <c r="B269" s="15">
        <v>1734</v>
      </c>
    </row>
    <row r="270" spans="1:2" x14ac:dyDescent="0.25">
      <c r="A270" s="173" t="s">
        <v>1004</v>
      </c>
      <c r="B270" s="15">
        <v>590</v>
      </c>
    </row>
    <row r="271" spans="1:2" x14ac:dyDescent="0.25">
      <c r="A271" s="173" t="s">
        <v>1005</v>
      </c>
      <c r="B271" s="15">
        <v>1894</v>
      </c>
    </row>
    <row r="272" spans="1:2" x14ac:dyDescent="0.25">
      <c r="A272" s="173" t="s">
        <v>1006</v>
      </c>
      <c r="B272" s="15">
        <v>765</v>
      </c>
    </row>
    <row r="273" spans="1:2" x14ac:dyDescent="0.25">
      <c r="A273" s="173" t="s">
        <v>899</v>
      </c>
      <c r="B273" s="15">
        <v>1926</v>
      </c>
    </row>
    <row r="274" spans="1:2" x14ac:dyDescent="0.25">
      <c r="A274" s="173" t="s">
        <v>900</v>
      </c>
      <c r="B274" s="15">
        <v>439</v>
      </c>
    </row>
    <row r="275" spans="1:2" x14ac:dyDescent="0.25">
      <c r="A275" s="173" t="s">
        <v>901</v>
      </c>
      <c r="B275" s="15">
        <v>273</v>
      </c>
    </row>
    <row r="276" spans="1:2" x14ac:dyDescent="0.25">
      <c r="A276" s="173" t="s">
        <v>902</v>
      </c>
      <c r="B276" s="15">
        <v>177</v>
      </c>
    </row>
    <row r="277" spans="1:2" x14ac:dyDescent="0.25">
      <c r="A277" s="173" t="s">
        <v>903</v>
      </c>
      <c r="B277" s="15">
        <v>703</v>
      </c>
    </row>
    <row r="278" spans="1:2" x14ac:dyDescent="0.25">
      <c r="A278" s="173" t="s">
        <v>904</v>
      </c>
      <c r="B278" s="15">
        <v>274</v>
      </c>
    </row>
    <row r="279" spans="1:2" x14ac:dyDescent="0.25">
      <c r="A279" s="173" t="s">
        <v>905</v>
      </c>
      <c r="B279" s="15">
        <v>339</v>
      </c>
    </row>
    <row r="280" spans="1:2" x14ac:dyDescent="0.25">
      <c r="A280" s="173" t="s">
        <v>906</v>
      </c>
      <c r="B280" s="15">
        <v>1667</v>
      </c>
    </row>
    <row r="281" spans="1:2" x14ac:dyDescent="0.25">
      <c r="A281" s="173" t="s">
        <v>907</v>
      </c>
      <c r="B281" s="15">
        <v>275</v>
      </c>
    </row>
    <row r="282" spans="1:2" x14ac:dyDescent="0.25">
      <c r="A282" s="173" t="s">
        <v>908</v>
      </c>
      <c r="B282" s="15">
        <v>340</v>
      </c>
    </row>
    <row r="283" spans="1:2" x14ac:dyDescent="0.25">
      <c r="A283" s="173" t="s">
        <v>909</v>
      </c>
      <c r="B283" s="15">
        <v>597</v>
      </c>
    </row>
    <row r="284" spans="1:2" x14ac:dyDescent="0.25">
      <c r="A284" s="173" t="s">
        <v>910</v>
      </c>
      <c r="B284" s="15">
        <v>196</v>
      </c>
    </row>
    <row r="285" spans="1:2" x14ac:dyDescent="0.25">
      <c r="A285" s="173" t="s">
        <v>911</v>
      </c>
      <c r="B285" s="15">
        <v>1672</v>
      </c>
    </row>
    <row r="286" spans="1:2" x14ac:dyDescent="0.25">
      <c r="A286" s="173" t="s">
        <v>912</v>
      </c>
      <c r="B286" s="15">
        <v>1742</v>
      </c>
    </row>
    <row r="287" spans="1:2" x14ac:dyDescent="0.25">
      <c r="A287" s="173" t="s">
        <v>913</v>
      </c>
      <c r="B287" s="15">
        <v>603</v>
      </c>
    </row>
    <row r="288" spans="1:2" x14ac:dyDescent="0.25">
      <c r="A288" s="173" t="s">
        <v>914</v>
      </c>
      <c r="B288" s="15">
        <v>1669</v>
      </c>
    </row>
    <row r="289" spans="1:2" x14ac:dyDescent="0.25">
      <c r="A289" s="173" t="s">
        <v>915</v>
      </c>
      <c r="B289" s="15">
        <v>957</v>
      </c>
    </row>
    <row r="290" spans="1:2" x14ac:dyDescent="0.25">
      <c r="A290" s="173" t="s">
        <v>916</v>
      </c>
      <c r="B290" s="15">
        <v>736</v>
      </c>
    </row>
    <row r="291" spans="1:2" x14ac:dyDescent="0.25">
      <c r="A291" s="173" t="s">
        <v>917</v>
      </c>
      <c r="B291" s="15">
        <v>1674</v>
      </c>
    </row>
    <row r="292" spans="1:2" x14ac:dyDescent="0.25">
      <c r="A292" s="173" t="s">
        <v>918</v>
      </c>
      <c r="B292" s="15">
        <v>599</v>
      </c>
    </row>
    <row r="293" spans="1:2" x14ac:dyDescent="0.25">
      <c r="A293" s="173" t="s">
        <v>919</v>
      </c>
      <c r="B293" s="15">
        <v>277</v>
      </c>
    </row>
    <row r="294" spans="1:2" x14ac:dyDescent="0.25">
      <c r="A294" s="173" t="s">
        <v>920</v>
      </c>
      <c r="B294" s="15">
        <v>840</v>
      </c>
    </row>
    <row r="295" spans="1:2" x14ac:dyDescent="0.25">
      <c r="A295" s="173" t="s">
        <v>163</v>
      </c>
      <c r="B295" s="15">
        <v>441</v>
      </c>
    </row>
    <row r="296" spans="1:2" x14ac:dyDescent="0.25">
      <c r="A296" s="173" t="s">
        <v>164</v>
      </c>
      <c r="B296" s="15">
        <v>458</v>
      </c>
    </row>
    <row r="297" spans="1:2" x14ac:dyDescent="0.25">
      <c r="A297" s="173" t="s">
        <v>165</v>
      </c>
      <c r="B297" s="15">
        <v>279</v>
      </c>
    </row>
    <row r="298" spans="1:2" x14ac:dyDescent="0.25">
      <c r="A298" s="173" t="s">
        <v>166</v>
      </c>
      <c r="B298" s="15">
        <v>606</v>
      </c>
    </row>
    <row r="299" spans="1:2" x14ac:dyDescent="0.25">
      <c r="A299" s="173" t="s">
        <v>167</v>
      </c>
      <c r="B299" s="15">
        <v>88</v>
      </c>
    </row>
    <row r="300" spans="1:2" x14ac:dyDescent="0.25">
      <c r="A300" s="173" t="s">
        <v>168</v>
      </c>
      <c r="B300" s="15">
        <v>844</v>
      </c>
    </row>
    <row r="301" spans="1:2" x14ac:dyDescent="0.25">
      <c r="A301" s="173" t="s">
        <v>169</v>
      </c>
      <c r="B301" s="15">
        <v>962</v>
      </c>
    </row>
    <row r="302" spans="1:2" x14ac:dyDescent="0.25">
      <c r="A302" s="173" t="s">
        <v>170</v>
      </c>
      <c r="B302" s="15">
        <v>608</v>
      </c>
    </row>
    <row r="303" spans="1:2" x14ac:dyDescent="0.25">
      <c r="A303" s="173" t="s">
        <v>171</v>
      </c>
      <c r="B303" s="15">
        <v>1676</v>
      </c>
    </row>
    <row r="304" spans="1:2" x14ac:dyDescent="0.25">
      <c r="A304" s="173" t="s">
        <v>172</v>
      </c>
      <c r="B304" s="15">
        <v>965</v>
      </c>
    </row>
    <row r="305" spans="1:2" x14ac:dyDescent="0.25">
      <c r="A305" s="173" t="s">
        <v>173</v>
      </c>
      <c r="B305" s="15">
        <v>1702</v>
      </c>
    </row>
    <row r="306" spans="1:2" x14ac:dyDescent="0.25">
      <c r="A306" s="173" t="s">
        <v>174</v>
      </c>
      <c r="B306" s="15">
        <v>845</v>
      </c>
    </row>
    <row r="307" spans="1:2" x14ac:dyDescent="0.25">
      <c r="A307" s="173" t="s">
        <v>175</v>
      </c>
      <c r="B307" s="15">
        <v>846</v>
      </c>
    </row>
    <row r="308" spans="1:2" x14ac:dyDescent="0.25">
      <c r="A308" s="173" t="s">
        <v>176</v>
      </c>
      <c r="B308" s="15">
        <v>1883</v>
      </c>
    </row>
    <row r="309" spans="1:2" x14ac:dyDescent="0.25">
      <c r="A309" s="173" t="s">
        <v>1013</v>
      </c>
      <c r="B309" s="15">
        <v>51</v>
      </c>
    </row>
    <row r="310" spans="1:2" x14ac:dyDescent="0.25">
      <c r="A310" s="173" t="s">
        <v>1014</v>
      </c>
      <c r="B310" s="15">
        <v>610</v>
      </c>
    </row>
    <row r="311" spans="1:2" x14ac:dyDescent="0.25">
      <c r="A311" s="173" t="s">
        <v>1015</v>
      </c>
      <c r="B311" s="15">
        <v>40</v>
      </c>
    </row>
    <row r="312" spans="1:2" x14ac:dyDescent="0.25">
      <c r="A312" s="173" t="s">
        <v>1016</v>
      </c>
      <c r="B312" s="15">
        <v>1714</v>
      </c>
    </row>
    <row r="313" spans="1:2" x14ac:dyDescent="0.25">
      <c r="A313" s="173" t="s">
        <v>1017</v>
      </c>
      <c r="B313" s="15">
        <v>90</v>
      </c>
    </row>
    <row r="314" spans="1:2" x14ac:dyDescent="0.25">
      <c r="A314" s="173" t="s">
        <v>1018</v>
      </c>
      <c r="B314" s="15">
        <v>342</v>
      </c>
    </row>
    <row r="315" spans="1:2" x14ac:dyDescent="0.25">
      <c r="A315" s="173" t="s">
        <v>1019</v>
      </c>
      <c r="B315" s="15">
        <v>847</v>
      </c>
    </row>
    <row r="316" spans="1:2" x14ac:dyDescent="0.25">
      <c r="A316" s="173" t="s">
        <v>1020</v>
      </c>
      <c r="B316" s="15">
        <v>848</v>
      </c>
    </row>
    <row r="317" spans="1:2" x14ac:dyDescent="0.25">
      <c r="A317" s="173" t="s">
        <v>1021</v>
      </c>
      <c r="B317" s="15">
        <v>612</v>
      </c>
    </row>
    <row r="318" spans="1:2" x14ac:dyDescent="0.25">
      <c r="A318" s="173" t="s">
        <v>1022</v>
      </c>
      <c r="B318" s="15">
        <v>37</v>
      </c>
    </row>
    <row r="319" spans="1:2" x14ac:dyDescent="0.25">
      <c r="A319" s="173" t="s">
        <v>1023</v>
      </c>
      <c r="B319" s="15">
        <v>180</v>
      </c>
    </row>
    <row r="320" spans="1:2" x14ac:dyDescent="0.25">
      <c r="A320" s="173" t="s">
        <v>1024</v>
      </c>
      <c r="B320" s="15">
        <v>532</v>
      </c>
    </row>
    <row r="321" spans="1:2" x14ac:dyDescent="0.25">
      <c r="A321" s="173" t="s">
        <v>1025</v>
      </c>
      <c r="B321" s="15">
        <v>851</v>
      </c>
    </row>
    <row r="322" spans="1:2" x14ac:dyDescent="0.25">
      <c r="A322" s="173" t="s">
        <v>1026</v>
      </c>
      <c r="B322" s="15">
        <v>1708</v>
      </c>
    </row>
    <row r="323" spans="1:2" x14ac:dyDescent="0.25">
      <c r="A323" s="173" t="s">
        <v>1027</v>
      </c>
      <c r="B323" s="15">
        <v>971</v>
      </c>
    </row>
    <row r="324" spans="1:2" x14ac:dyDescent="0.25">
      <c r="A324" s="173" t="s">
        <v>1028</v>
      </c>
      <c r="B324" s="15">
        <v>1904</v>
      </c>
    </row>
    <row r="325" spans="1:2" x14ac:dyDescent="0.25">
      <c r="A325" s="173" t="s">
        <v>1029</v>
      </c>
      <c r="B325" s="15">
        <v>617</v>
      </c>
    </row>
    <row r="326" spans="1:2" x14ac:dyDescent="0.25">
      <c r="A326" s="173" t="s">
        <v>1030</v>
      </c>
      <c r="B326" s="15">
        <v>1900</v>
      </c>
    </row>
    <row r="327" spans="1:2" x14ac:dyDescent="0.25">
      <c r="A327" s="173" t="s">
        <v>1031</v>
      </c>
      <c r="B327" s="15">
        <v>715</v>
      </c>
    </row>
    <row r="328" spans="1:2" x14ac:dyDescent="0.25">
      <c r="A328" s="173" t="s">
        <v>1032</v>
      </c>
      <c r="B328" s="15">
        <v>93</v>
      </c>
    </row>
    <row r="329" spans="1:2" x14ac:dyDescent="0.25">
      <c r="A329" s="173" t="s">
        <v>1033</v>
      </c>
      <c r="B329" s="15">
        <v>448</v>
      </c>
    </row>
    <row r="330" spans="1:2" x14ac:dyDescent="0.25">
      <c r="A330" s="173" t="s">
        <v>1034</v>
      </c>
      <c r="B330" s="15">
        <v>1525</v>
      </c>
    </row>
    <row r="331" spans="1:2" x14ac:dyDescent="0.25">
      <c r="A331" s="173" t="s">
        <v>1035</v>
      </c>
      <c r="B331" s="15">
        <v>716</v>
      </c>
    </row>
    <row r="332" spans="1:2" x14ac:dyDescent="0.25">
      <c r="A332" s="173" t="s">
        <v>1036</v>
      </c>
      <c r="B332" s="15">
        <v>281</v>
      </c>
    </row>
    <row r="333" spans="1:2" x14ac:dyDescent="0.25">
      <c r="A333" s="173" t="s">
        <v>1037</v>
      </c>
      <c r="B333" s="15">
        <v>855</v>
      </c>
    </row>
    <row r="334" spans="1:2" x14ac:dyDescent="0.25">
      <c r="A334" s="173" t="s">
        <v>1038</v>
      </c>
      <c r="B334" s="15">
        <v>183</v>
      </c>
    </row>
    <row r="335" spans="1:2" x14ac:dyDescent="0.25">
      <c r="A335" s="173" t="s">
        <v>1039</v>
      </c>
      <c r="B335" s="15">
        <v>1700</v>
      </c>
    </row>
    <row r="336" spans="1:2" x14ac:dyDescent="0.25">
      <c r="A336" s="173" t="s">
        <v>1040</v>
      </c>
      <c r="B336" s="15">
        <v>1730</v>
      </c>
    </row>
    <row r="337" spans="1:2" x14ac:dyDescent="0.25">
      <c r="A337" s="173" t="s">
        <v>1041</v>
      </c>
      <c r="B337" s="15">
        <v>737</v>
      </c>
    </row>
    <row r="338" spans="1:2" x14ac:dyDescent="0.25">
      <c r="A338" s="173" t="s">
        <v>1042</v>
      </c>
      <c r="B338" s="15">
        <v>282</v>
      </c>
    </row>
    <row r="339" spans="1:2" x14ac:dyDescent="0.25">
      <c r="A339" s="173" t="s">
        <v>1043</v>
      </c>
      <c r="B339" s="15">
        <v>856</v>
      </c>
    </row>
    <row r="340" spans="1:2" x14ac:dyDescent="0.25">
      <c r="A340" s="173" t="s">
        <v>1044</v>
      </c>
      <c r="B340" s="15">
        <v>450</v>
      </c>
    </row>
    <row r="341" spans="1:2" x14ac:dyDescent="0.25">
      <c r="A341" s="173" t="s">
        <v>1045</v>
      </c>
      <c r="B341" s="15">
        <v>451</v>
      </c>
    </row>
    <row r="342" spans="1:2" x14ac:dyDescent="0.25">
      <c r="A342" s="173" t="s">
        <v>1046</v>
      </c>
      <c r="B342" s="15">
        <v>184</v>
      </c>
    </row>
    <row r="343" spans="1:2" x14ac:dyDescent="0.25">
      <c r="A343" s="173" t="s">
        <v>1047</v>
      </c>
      <c r="B343" s="15">
        <v>344</v>
      </c>
    </row>
    <row r="344" spans="1:2" x14ac:dyDescent="0.25">
      <c r="A344" s="173" t="s">
        <v>1048</v>
      </c>
      <c r="B344" s="15">
        <v>1581</v>
      </c>
    </row>
    <row r="345" spans="1:2" x14ac:dyDescent="0.25">
      <c r="A345" s="173" t="s">
        <v>1049</v>
      </c>
      <c r="B345" s="15">
        <v>981</v>
      </c>
    </row>
    <row r="346" spans="1:2" x14ac:dyDescent="0.25">
      <c r="A346" s="173" t="s">
        <v>1050</v>
      </c>
      <c r="B346" s="15">
        <v>994</v>
      </c>
    </row>
    <row r="347" spans="1:2" x14ac:dyDescent="0.25">
      <c r="A347" s="173" t="s">
        <v>1051</v>
      </c>
      <c r="B347" s="15">
        <v>858</v>
      </c>
    </row>
    <row r="348" spans="1:2" x14ac:dyDescent="0.25">
      <c r="A348" s="173" t="s">
        <v>1052</v>
      </c>
      <c r="B348" s="15">
        <v>47</v>
      </c>
    </row>
    <row r="349" spans="1:2" x14ac:dyDescent="0.25">
      <c r="A349" s="173" t="s">
        <v>1053</v>
      </c>
      <c r="B349" s="15">
        <v>345</v>
      </c>
    </row>
    <row r="350" spans="1:2" x14ac:dyDescent="0.25">
      <c r="A350" s="173" t="s">
        <v>1054</v>
      </c>
      <c r="B350" s="15">
        <v>717</v>
      </c>
    </row>
    <row r="351" spans="1:2" x14ac:dyDescent="0.25">
      <c r="A351" s="173" t="s">
        <v>1055</v>
      </c>
      <c r="B351" s="15">
        <v>860</v>
      </c>
    </row>
    <row r="352" spans="1:2" x14ac:dyDescent="0.25">
      <c r="A352" s="173" t="s">
        <v>1056</v>
      </c>
      <c r="B352" s="15">
        <v>861</v>
      </c>
    </row>
    <row r="353" spans="1:2" x14ac:dyDescent="0.25">
      <c r="A353" s="173" t="s">
        <v>1057</v>
      </c>
      <c r="B353" s="15">
        <v>453</v>
      </c>
    </row>
    <row r="354" spans="1:2" x14ac:dyDescent="0.25">
      <c r="A354" s="173" t="s">
        <v>1058</v>
      </c>
      <c r="B354" s="15">
        <v>983</v>
      </c>
    </row>
    <row r="355" spans="1:2" x14ac:dyDescent="0.25">
      <c r="A355" s="173" t="s">
        <v>1059</v>
      </c>
      <c r="B355" s="15">
        <v>984</v>
      </c>
    </row>
    <row r="356" spans="1:2" x14ac:dyDescent="0.25">
      <c r="A356" s="173" t="s">
        <v>1060</v>
      </c>
      <c r="B356" s="15">
        <v>620</v>
      </c>
    </row>
    <row r="357" spans="1:2" x14ac:dyDescent="0.25">
      <c r="A357" s="173" t="s">
        <v>1061</v>
      </c>
      <c r="B357" s="15">
        <v>622</v>
      </c>
    </row>
    <row r="358" spans="1:2" x14ac:dyDescent="0.25">
      <c r="A358" s="173" t="s">
        <v>1062</v>
      </c>
      <c r="B358" s="15">
        <v>48</v>
      </c>
    </row>
    <row r="359" spans="1:2" x14ac:dyDescent="0.25">
      <c r="A359" s="173" t="s">
        <v>1063</v>
      </c>
      <c r="B359" s="15">
        <v>96</v>
      </c>
    </row>
    <row r="360" spans="1:2" x14ac:dyDescent="0.25">
      <c r="A360" s="173" t="s">
        <v>1064</v>
      </c>
      <c r="B360" s="15">
        <v>718</v>
      </c>
    </row>
    <row r="361" spans="1:2" x14ac:dyDescent="0.25">
      <c r="A361" s="173" t="s">
        <v>1065</v>
      </c>
      <c r="B361" s="15">
        <v>623</v>
      </c>
    </row>
    <row r="362" spans="1:2" x14ac:dyDescent="0.25">
      <c r="A362" s="173" t="s">
        <v>1066</v>
      </c>
      <c r="B362" s="15">
        <v>986</v>
      </c>
    </row>
    <row r="363" spans="1:2" x14ac:dyDescent="0.25">
      <c r="A363" s="173" t="s">
        <v>1067</v>
      </c>
      <c r="B363" s="15">
        <v>626</v>
      </c>
    </row>
    <row r="364" spans="1:2" x14ac:dyDescent="0.25">
      <c r="A364" s="173" t="s">
        <v>1068</v>
      </c>
      <c r="B364" s="15">
        <v>285</v>
      </c>
    </row>
    <row r="365" spans="1:2" x14ac:dyDescent="0.25">
      <c r="A365" s="173" t="s">
        <v>1069</v>
      </c>
      <c r="B365" s="15">
        <v>865</v>
      </c>
    </row>
    <row r="366" spans="1:2" x14ac:dyDescent="0.25">
      <c r="A366" s="173" t="s">
        <v>1070</v>
      </c>
      <c r="B366" s="15">
        <v>866</v>
      </c>
    </row>
    <row r="367" spans="1:2" x14ac:dyDescent="0.25">
      <c r="A367" s="173" t="s">
        <v>1071</v>
      </c>
      <c r="B367" s="15">
        <v>867</v>
      </c>
    </row>
    <row r="368" spans="1:2" x14ac:dyDescent="0.25">
      <c r="A368" s="173" t="s">
        <v>1072</v>
      </c>
      <c r="B368" s="15">
        <v>627</v>
      </c>
    </row>
    <row r="369" spans="1:2" x14ac:dyDescent="0.25">
      <c r="A369" s="173" t="s">
        <v>1073</v>
      </c>
      <c r="B369" s="15">
        <v>289</v>
      </c>
    </row>
    <row r="370" spans="1:2" x14ac:dyDescent="0.25">
      <c r="A370" s="173" t="s">
        <v>1074</v>
      </c>
      <c r="B370" s="15">
        <v>629</v>
      </c>
    </row>
    <row r="371" spans="1:2" x14ac:dyDescent="0.25">
      <c r="A371" s="173" t="s">
        <v>1075</v>
      </c>
      <c r="B371" s="15">
        <v>852</v>
      </c>
    </row>
    <row r="372" spans="1:2" x14ac:dyDescent="0.25">
      <c r="A372" s="173" t="s">
        <v>1076</v>
      </c>
      <c r="B372" s="15">
        <v>988</v>
      </c>
    </row>
    <row r="373" spans="1:2" x14ac:dyDescent="0.25">
      <c r="A373" s="173" t="s">
        <v>1077</v>
      </c>
      <c r="B373" s="15">
        <v>457</v>
      </c>
    </row>
    <row r="374" spans="1:2" x14ac:dyDescent="0.25">
      <c r="A374" s="173" t="s">
        <v>1078</v>
      </c>
      <c r="B374" s="15">
        <v>870</v>
      </c>
    </row>
    <row r="375" spans="1:2" x14ac:dyDescent="0.25">
      <c r="A375" s="173" t="s">
        <v>1079</v>
      </c>
      <c r="B375" s="15">
        <v>668</v>
      </c>
    </row>
    <row r="376" spans="1:2" x14ac:dyDescent="0.25">
      <c r="A376" s="173" t="s">
        <v>1080</v>
      </c>
      <c r="B376" s="15">
        <v>1701</v>
      </c>
    </row>
    <row r="377" spans="1:2" x14ac:dyDescent="0.25">
      <c r="A377" s="173" t="s">
        <v>1081</v>
      </c>
      <c r="B377" s="15">
        <v>293</v>
      </c>
    </row>
    <row r="378" spans="1:2" x14ac:dyDescent="0.25">
      <c r="A378" s="173" t="s">
        <v>1082</v>
      </c>
      <c r="B378" s="15">
        <v>1783</v>
      </c>
    </row>
    <row r="379" spans="1:2" x14ac:dyDescent="0.25">
      <c r="A379" s="173" t="s">
        <v>1083</v>
      </c>
      <c r="B379" s="15">
        <v>98</v>
      </c>
    </row>
    <row r="380" spans="1:2" x14ac:dyDescent="0.25">
      <c r="A380" s="173" t="s">
        <v>1084</v>
      </c>
      <c r="B380" s="15">
        <v>614</v>
      </c>
    </row>
    <row r="381" spans="1:2" x14ac:dyDescent="0.25">
      <c r="A381" s="173" t="s">
        <v>1085</v>
      </c>
      <c r="B381" s="15">
        <v>189</v>
      </c>
    </row>
    <row r="382" spans="1:2" x14ac:dyDescent="0.25">
      <c r="A382" s="173" t="s">
        <v>1086</v>
      </c>
      <c r="B382" s="15">
        <v>296</v>
      </c>
    </row>
    <row r="383" spans="1:2" x14ac:dyDescent="0.25">
      <c r="A383" s="173" t="s">
        <v>1087</v>
      </c>
      <c r="B383" s="15">
        <v>1696</v>
      </c>
    </row>
    <row r="384" spans="1:2" x14ac:dyDescent="0.25">
      <c r="A384" s="173" t="s">
        <v>1088</v>
      </c>
      <c r="B384" s="15">
        <v>352</v>
      </c>
    </row>
    <row r="385" spans="1:2" x14ac:dyDescent="0.25">
      <c r="A385" s="173" t="s">
        <v>1089</v>
      </c>
      <c r="B385" s="15">
        <v>53</v>
      </c>
    </row>
    <row r="386" spans="1:2" x14ac:dyDescent="0.25">
      <c r="A386" s="173" t="s">
        <v>1090</v>
      </c>
      <c r="B386" s="15">
        <v>294</v>
      </c>
    </row>
    <row r="387" spans="1:2" x14ac:dyDescent="0.25">
      <c r="A387" s="173" t="s">
        <v>1091</v>
      </c>
      <c r="B387" s="15">
        <v>873</v>
      </c>
    </row>
    <row r="388" spans="1:2" x14ac:dyDescent="0.25">
      <c r="A388" s="173" t="s">
        <v>1092</v>
      </c>
      <c r="B388" s="15">
        <v>632</v>
      </c>
    </row>
    <row r="389" spans="1:2" x14ac:dyDescent="0.25">
      <c r="A389" s="173" t="s">
        <v>1093</v>
      </c>
      <c r="B389" s="15">
        <v>1690</v>
      </c>
    </row>
    <row r="390" spans="1:2" x14ac:dyDescent="0.25">
      <c r="A390" s="173" t="s">
        <v>1094</v>
      </c>
      <c r="B390" s="15">
        <v>880</v>
      </c>
    </row>
    <row r="391" spans="1:2" x14ac:dyDescent="0.25">
      <c r="A391" s="173" t="s">
        <v>1095</v>
      </c>
      <c r="B391" s="15">
        <v>351</v>
      </c>
    </row>
    <row r="392" spans="1:2" x14ac:dyDescent="0.25">
      <c r="A392" s="173" t="s">
        <v>1096</v>
      </c>
      <c r="B392" s="15">
        <v>874</v>
      </c>
    </row>
    <row r="393" spans="1:2" x14ac:dyDescent="0.25">
      <c r="A393" s="173" t="s">
        <v>1097</v>
      </c>
      <c r="B393" s="15">
        <v>479</v>
      </c>
    </row>
    <row r="394" spans="1:2" x14ac:dyDescent="0.25">
      <c r="A394" s="173" t="s">
        <v>1098</v>
      </c>
      <c r="B394" s="15">
        <v>297</v>
      </c>
    </row>
    <row r="395" spans="1:2" x14ac:dyDescent="0.25">
      <c r="A395" s="173" t="s">
        <v>1099</v>
      </c>
      <c r="B395" s="15">
        <v>473</v>
      </c>
    </row>
    <row r="396" spans="1:2" x14ac:dyDescent="0.25">
      <c r="A396" s="173" t="s">
        <v>1100</v>
      </c>
      <c r="B396" s="15">
        <v>707</v>
      </c>
    </row>
    <row r="397" spans="1:2" x14ac:dyDescent="0.25">
      <c r="A397" s="173" t="s">
        <v>1101</v>
      </c>
      <c r="B397" s="15">
        <v>478</v>
      </c>
    </row>
    <row r="398" spans="1:2" x14ac:dyDescent="0.25">
      <c r="A398" s="173" t="s">
        <v>1102</v>
      </c>
      <c r="B398" s="15">
        <v>50</v>
      </c>
    </row>
    <row r="399" spans="1:2" x14ac:dyDescent="0.25">
      <c r="A399" s="173" t="s">
        <v>1103</v>
      </c>
      <c r="B399" s="15">
        <v>355</v>
      </c>
    </row>
    <row r="400" spans="1:2" x14ac:dyDescent="0.25">
      <c r="A400" s="173" t="s">
        <v>1104</v>
      </c>
      <c r="B400" s="15">
        <v>299</v>
      </c>
    </row>
    <row r="401" spans="1:2" x14ac:dyDescent="0.25">
      <c r="A401" s="173" t="s">
        <v>982</v>
      </c>
      <c r="B401" s="15">
        <v>637</v>
      </c>
    </row>
    <row r="402" spans="1:2" x14ac:dyDescent="0.25">
      <c r="A402" s="173" t="s">
        <v>983</v>
      </c>
      <c r="B402" s="15">
        <v>638</v>
      </c>
    </row>
    <row r="403" spans="1:2" x14ac:dyDescent="0.25">
      <c r="A403" s="173" t="s">
        <v>984</v>
      </c>
      <c r="B403" s="15">
        <v>56</v>
      </c>
    </row>
    <row r="404" spans="1:2" x14ac:dyDescent="0.25">
      <c r="A404" s="173" t="s">
        <v>985</v>
      </c>
      <c r="B404" s="15">
        <v>1892</v>
      </c>
    </row>
    <row r="405" spans="1:2" x14ac:dyDescent="0.25">
      <c r="A405" s="173" t="s">
        <v>986</v>
      </c>
      <c r="B405" s="15">
        <v>879</v>
      </c>
    </row>
    <row r="406" spans="1:2" x14ac:dyDescent="0.25">
      <c r="A406" s="173" t="s">
        <v>987</v>
      </c>
      <c r="B406" s="15">
        <v>301</v>
      </c>
    </row>
    <row r="407" spans="1:2" x14ac:dyDescent="0.25">
      <c r="A407" s="173" t="s">
        <v>988</v>
      </c>
      <c r="B407" s="15">
        <v>1896</v>
      </c>
    </row>
    <row r="408" spans="1:2" x14ac:dyDescent="0.25">
      <c r="A408" s="173" t="s">
        <v>989</v>
      </c>
      <c r="B408" s="15">
        <v>642</v>
      </c>
    </row>
    <row r="409" spans="1:2" x14ac:dyDescent="0.25">
      <c r="A409" s="173" t="s">
        <v>990</v>
      </c>
      <c r="B409" s="15">
        <v>193</v>
      </c>
    </row>
  </sheetData>
  <sheetProtection selectLockedCells="1" selectUnlockedCells="1"/>
  <customSheetViews>
    <customSheetView guid="{E3590A8C-CE3A-4CE5-BD73-0CF9CAFDD79F}" state="hidden" showRuler="0" topLeftCell="A397">
      <selection activeCell="A12" sqref="A12:C13"/>
      <pageMargins left="0.75" right="0.75" top="1" bottom="1" header="0.5" footer="0.5"/>
      <headerFooter alignWithMargins="0"/>
    </customSheetView>
  </customSheetViews>
  <phoneticPr fontId="14"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filterMode="1">
    <tabColor indexed="12"/>
  </sheetPr>
  <dimension ref="A1:AL982"/>
  <sheetViews>
    <sheetView view="pageBreakPreview" zoomScaleNormal="75" zoomScaleSheetLayoutView="100" workbookViewId="0">
      <pane ySplit="3" topLeftCell="A4" activePane="bottomLeft" state="frozen"/>
      <selection activeCell="B75" sqref="B75:C75"/>
      <selection pane="bottomLeft" activeCell="F6" sqref="F6"/>
    </sheetView>
  </sheetViews>
  <sheetFormatPr defaultColWidth="9.28515625" defaultRowHeight="12.75" outlineLevelRow="2" outlineLevelCol="1" x14ac:dyDescent="0.25"/>
  <cols>
    <col min="1" max="1" width="14.7109375" style="26" customWidth="1"/>
    <col min="2" max="2" width="45" style="26" customWidth="1"/>
    <col min="3" max="3" width="17" style="26" customWidth="1"/>
    <col min="4" max="4" width="10.42578125" style="26" hidden="1" customWidth="1" outlineLevel="1"/>
    <col min="5" max="5" width="4.140625" style="59" hidden="1" customWidth="1" outlineLevel="1"/>
    <col min="6" max="6" width="14.28515625" style="421" customWidth="1" collapsed="1"/>
    <col min="7" max="7" width="33.42578125" style="35" customWidth="1"/>
    <col min="8" max="9" width="6.7109375" style="26" hidden="1" customWidth="1" outlineLevel="1"/>
    <col min="10" max="10" width="30.5703125" style="105" customWidth="1" collapsed="1"/>
    <col min="11" max="11" width="3.42578125" style="67" hidden="1" customWidth="1" outlineLevel="1"/>
    <col min="12" max="12" width="21.7109375" style="24" customWidth="1" collapsed="1"/>
    <col min="13" max="20" width="6.28515625" style="428" customWidth="1" outlineLevel="1"/>
    <col min="21" max="21" width="6.28515625" style="344" customWidth="1" outlineLevel="1"/>
    <col min="22" max="22" width="4.28515625" style="344" customWidth="1" outlineLevel="1"/>
    <col min="23" max="23" width="7.7109375" style="429" customWidth="1" outlineLevel="1"/>
    <col min="24" max="24" width="9.28515625" style="344" customWidth="1" outlineLevel="1"/>
    <col min="25" max="25" width="8" style="344" customWidth="1" outlineLevel="1"/>
    <col min="26" max="26" width="15.7109375" style="430" customWidth="1" outlineLevel="1"/>
    <col min="27" max="27" width="17.7109375" style="431" customWidth="1" outlineLevel="1"/>
    <col min="28" max="28" width="12.7109375" style="431" customWidth="1" outlineLevel="1"/>
    <col min="29" max="29" width="9.28515625" style="407"/>
    <col min="30" max="30" width="10.5703125" style="344" bestFit="1" customWidth="1"/>
    <col min="31" max="33" width="9.28515625" style="119"/>
    <col min="34" max="34" width="9.28515625" style="411"/>
    <col min="35" max="36" width="9.28515625" style="107"/>
    <col min="37" max="16384" width="9.28515625" style="26"/>
  </cols>
  <sheetData>
    <row r="1" spans="1:36" ht="39" customHeight="1" thickBot="1" x14ac:dyDescent="0.3">
      <c r="A1" s="665"/>
      <c r="B1" s="666" t="s">
        <v>1299</v>
      </c>
      <c r="C1" s="1730" t="s">
        <v>1223</v>
      </c>
      <c r="F1" s="1731" t="s">
        <v>1275</v>
      </c>
      <c r="G1" s="1732" t="s">
        <v>1224</v>
      </c>
      <c r="J1" s="1733" t="s">
        <v>1279</v>
      </c>
      <c r="L1" s="713"/>
    </row>
    <row r="2" spans="1:36" ht="18.75" x14ac:dyDescent="0.25">
      <c r="A2" s="667"/>
      <c r="B2" s="668" t="s">
        <v>113</v>
      </c>
      <c r="C2" s="669" t="e">
        <f>VLOOKUP(A2,gemnr!A:B,2,FALSE)</f>
        <v>#N/A</v>
      </c>
      <c r="F2" s="687">
        <v>2017</v>
      </c>
      <c r="G2" s="688" t="s">
        <v>134</v>
      </c>
      <c r="J2" s="705"/>
      <c r="L2" s="606"/>
      <c r="M2" s="344"/>
    </row>
    <row r="3" spans="1:36" s="25" customFormat="1" ht="68.25" customHeight="1" x14ac:dyDescent="0.25">
      <c r="A3" s="670" t="s">
        <v>991</v>
      </c>
      <c r="B3" s="671" t="s">
        <v>177</v>
      </c>
      <c r="C3" s="671" t="s">
        <v>1132</v>
      </c>
      <c r="D3" s="607" t="s">
        <v>1114</v>
      </c>
      <c r="E3" s="1" t="s">
        <v>385</v>
      </c>
      <c r="F3" s="689" t="s">
        <v>1116</v>
      </c>
      <c r="G3" s="671" t="s">
        <v>994</v>
      </c>
      <c r="H3" s="607" t="s">
        <v>1160</v>
      </c>
      <c r="I3" s="1" t="s">
        <v>488</v>
      </c>
      <c r="J3" s="706" t="s">
        <v>222</v>
      </c>
      <c r="K3" s="616" t="s">
        <v>743</v>
      </c>
      <c r="L3" s="714" t="s">
        <v>1108</v>
      </c>
      <c r="M3" s="1411"/>
      <c r="N3" s="1411"/>
      <c r="O3" s="1411"/>
      <c r="P3" s="1411"/>
      <c r="Q3" s="1411"/>
      <c r="R3" s="1411"/>
      <c r="S3" s="1411"/>
      <c r="T3" s="1411"/>
      <c r="U3" s="1558"/>
      <c r="V3" s="1411"/>
      <c r="W3" s="432"/>
      <c r="X3" s="409"/>
      <c r="Y3" s="433"/>
      <c r="Z3" s="430" t="s">
        <v>112</v>
      </c>
      <c r="AA3" s="431" t="s">
        <v>49</v>
      </c>
      <c r="AB3" s="431" t="s">
        <v>1221</v>
      </c>
      <c r="AC3" s="407"/>
      <c r="AD3" s="344"/>
      <c r="AE3" s="122"/>
      <c r="AF3" s="122"/>
      <c r="AG3" s="122"/>
      <c r="AH3" s="344"/>
      <c r="AI3" s="106"/>
      <c r="AJ3" s="106"/>
    </row>
    <row r="4" spans="1:36" ht="15" x14ac:dyDescent="0.25">
      <c r="A4" s="672" t="s">
        <v>1115</v>
      </c>
      <c r="B4" s="1437" t="s">
        <v>1191</v>
      </c>
      <c r="C4" s="1437"/>
      <c r="D4" s="1500"/>
      <c r="E4" s="1465"/>
      <c r="F4" s="1501"/>
      <c r="G4" s="1437"/>
      <c r="H4" s="614" t="s">
        <v>487</v>
      </c>
      <c r="I4" s="27" t="s">
        <v>487</v>
      </c>
      <c r="J4" s="707"/>
      <c r="K4" s="617"/>
      <c r="L4" s="715"/>
      <c r="M4" s="434"/>
      <c r="N4" s="434"/>
      <c r="O4" s="434"/>
      <c r="P4" s="434"/>
      <c r="Q4" s="434"/>
      <c r="R4" s="434"/>
      <c r="S4" s="434"/>
      <c r="T4" s="434"/>
      <c r="U4" s="1558"/>
      <c r="V4" s="1411"/>
      <c r="W4" s="429" t="s">
        <v>379</v>
      </c>
      <c r="AB4" s="435"/>
      <c r="AG4" s="120"/>
      <c r="AH4" s="344"/>
      <c r="AI4" s="106"/>
    </row>
    <row r="5" spans="1:36" s="28" customFormat="1" ht="15" x14ac:dyDescent="0.25">
      <c r="A5" s="672" t="s">
        <v>486</v>
      </c>
      <c r="B5" s="1437" t="s">
        <v>1117</v>
      </c>
      <c r="C5" s="1507"/>
      <c r="D5" s="608"/>
      <c r="E5" s="452" t="s">
        <v>487</v>
      </c>
      <c r="F5" s="690"/>
      <c r="G5" s="691"/>
      <c r="H5" s="614" t="s">
        <v>487</v>
      </c>
      <c r="I5" s="27" t="s">
        <v>487</v>
      </c>
      <c r="J5" s="708"/>
      <c r="K5" s="618"/>
      <c r="L5" s="691"/>
      <c r="M5" s="434"/>
      <c r="N5" s="434"/>
      <c r="O5" s="434"/>
      <c r="P5" s="434"/>
      <c r="Q5" s="434"/>
      <c r="R5" s="434"/>
      <c r="S5" s="434"/>
      <c r="T5" s="434"/>
      <c r="U5" s="434"/>
      <c r="V5" s="1411"/>
      <c r="W5" s="429" t="s">
        <v>997</v>
      </c>
      <c r="X5" s="344"/>
      <c r="Y5" s="344"/>
      <c r="Z5" s="430"/>
      <c r="AA5" s="431"/>
      <c r="AB5" s="435"/>
      <c r="AC5" s="407"/>
      <c r="AD5" s="344"/>
      <c r="AE5" s="123"/>
      <c r="AF5" s="123"/>
      <c r="AG5" s="120"/>
      <c r="AH5" s="344"/>
      <c r="AI5" s="106"/>
      <c r="AJ5" s="108"/>
    </row>
    <row r="6" spans="1:36" ht="58.5" customHeight="1" x14ac:dyDescent="0.25">
      <c r="A6" s="673" t="s">
        <v>1192</v>
      </c>
      <c r="B6" s="673" t="s">
        <v>150</v>
      </c>
      <c r="C6" s="674" t="s">
        <v>122</v>
      </c>
      <c r="D6" s="609"/>
      <c r="E6" s="470" t="s">
        <v>487</v>
      </c>
      <c r="F6" s="692"/>
      <c r="G6" s="682" t="s">
        <v>380</v>
      </c>
      <c r="H6" s="611" t="s">
        <v>487</v>
      </c>
      <c r="I6" s="30" t="s">
        <v>487</v>
      </c>
      <c r="J6" s="709"/>
      <c r="K6" s="619"/>
      <c r="L6" s="716"/>
      <c r="M6" s="434"/>
      <c r="N6" s="434"/>
      <c r="O6" s="434"/>
      <c r="P6" s="434"/>
      <c r="Q6" s="434"/>
      <c r="R6" s="434"/>
      <c r="S6" s="434"/>
      <c r="T6" s="434"/>
      <c r="U6" s="434"/>
      <c r="V6" s="434"/>
      <c r="W6" s="429" t="s">
        <v>680</v>
      </c>
      <c r="Z6" s="436" t="str">
        <f>E6</f>
        <v>x</v>
      </c>
      <c r="AA6" s="437">
        <f>F6</f>
        <v>0</v>
      </c>
      <c r="AB6" s="435">
        <f>F6</f>
        <v>0</v>
      </c>
      <c r="AG6" s="120"/>
      <c r="AH6" s="344">
        <v>2013</v>
      </c>
      <c r="AI6" s="106"/>
      <c r="AJ6" s="63"/>
    </row>
    <row r="7" spans="1:36" ht="29.65" customHeight="1" x14ac:dyDescent="0.25">
      <c r="A7" s="675"/>
      <c r="B7" s="676"/>
      <c r="C7" s="677"/>
      <c r="D7" s="223"/>
      <c r="E7" s="221"/>
      <c r="F7" s="693"/>
      <c r="G7" s="694" t="s">
        <v>151</v>
      </c>
      <c r="H7" s="611" t="s">
        <v>487</v>
      </c>
      <c r="I7" s="30" t="s">
        <v>487</v>
      </c>
      <c r="J7" s="710"/>
      <c r="K7" s="619"/>
      <c r="L7" s="716"/>
      <c r="W7" s="429" t="s">
        <v>1235</v>
      </c>
      <c r="X7" s="438"/>
      <c r="Z7" s="436"/>
      <c r="AA7" s="437">
        <f t="shared" ref="AA7:AA13" si="0">F7</f>
        <v>0</v>
      </c>
      <c r="AB7" s="435"/>
      <c r="AE7" s="120"/>
      <c r="AF7" s="120"/>
      <c r="AG7" s="120"/>
      <c r="AH7" s="344">
        <v>2014</v>
      </c>
      <c r="AI7" s="106"/>
    </row>
    <row r="8" spans="1:36" ht="15" x14ac:dyDescent="0.25">
      <c r="A8" s="285"/>
      <c r="B8" s="286"/>
      <c r="C8" s="678"/>
      <c r="D8" s="223"/>
      <c r="E8" s="221"/>
      <c r="F8" s="695"/>
      <c r="G8" s="694" t="s">
        <v>152</v>
      </c>
      <c r="H8" s="611" t="s">
        <v>487</v>
      </c>
      <c r="I8" s="30" t="s">
        <v>487</v>
      </c>
      <c r="J8" s="710"/>
      <c r="K8" s="619"/>
      <c r="L8" s="716"/>
      <c r="W8" s="429" t="s">
        <v>381</v>
      </c>
      <c r="X8" s="438"/>
      <c r="Z8" s="436"/>
      <c r="AA8" s="437">
        <f t="shared" si="0"/>
        <v>0</v>
      </c>
      <c r="AB8" s="435"/>
      <c r="AE8" s="120"/>
      <c r="AF8" s="120"/>
      <c r="AG8" s="120"/>
      <c r="AH8" s="344">
        <v>2015</v>
      </c>
      <c r="AI8" s="106"/>
    </row>
    <row r="9" spans="1:36" ht="25.5" x14ac:dyDescent="0.25">
      <c r="A9" s="285"/>
      <c r="B9" s="286"/>
      <c r="C9" s="678"/>
      <c r="D9" s="223"/>
      <c r="E9" s="221"/>
      <c r="F9" s="695"/>
      <c r="G9" s="694" t="s">
        <v>153</v>
      </c>
      <c r="H9" s="611" t="s">
        <v>487</v>
      </c>
      <c r="I9" s="30" t="s">
        <v>487</v>
      </c>
      <c r="J9" s="710"/>
      <c r="K9" s="619"/>
      <c r="L9" s="716"/>
      <c r="X9" s="438"/>
      <c r="Z9" s="436"/>
      <c r="AA9" s="437">
        <f t="shared" si="0"/>
        <v>0</v>
      </c>
      <c r="AB9" s="435"/>
      <c r="AE9" s="120"/>
      <c r="AF9" s="120"/>
      <c r="AG9" s="120"/>
      <c r="AH9" s="344">
        <v>2016</v>
      </c>
      <c r="AI9" s="106"/>
    </row>
    <row r="10" spans="1:36" ht="25.5" x14ac:dyDescent="0.25">
      <c r="A10" s="285"/>
      <c r="B10" s="286"/>
      <c r="C10" s="678"/>
      <c r="D10" s="223"/>
      <c r="E10" s="221"/>
      <c r="F10" s="695"/>
      <c r="G10" s="694" t="s">
        <v>759</v>
      </c>
      <c r="H10" s="611" t="s">
        <v>487</v>
      </c>
      <c r="I10" s="30" t="s">
        <v>487</v>
      </c>
      <c r="J10" s="710"/>
      <c r="K10" s="619"/>
      <c r="L10" s="716"/>
      <c r="X10" s="438"/>
      <c r="Z10" s="436"/>
      <c r="AA10" s="437">
        <f t="shared" si="0"/>
        <v>0</v>
      </c>
      <c r="AB10" s="435"/>
      <c r="AE10" s="120"/>
      <c r="AF10" s="120"/>
      <c r="AG10" s="120"/>
      <c r="AH10" s="344">
        <v>2017</v>
      </c>
      <c r="AI10" s="106"/>
    </row>
    <row r="11" spans="1:36" ht="41.25" customHeight="1" x14ac:dyDescent="0.25">
      <c r="A11" s="285"/>
      <c r="B11" s="286"/>
      <c r="C11" s="678"/>
      <c r="D11" s="223"/>
      <c r="E11" s="221"/>
      <c r="F11" s="695"/>
      <c r="G11" s="694" t="s">
        <v>760</v>
      </c>
      <c r="H11" s="611" t="s">
        <v>487</v>
      </c>
      <c r="I11" s="30" t="s">
        <v>487</v>
      </c>
      <c r="J11" s="710"/>
      <c r="K11" s="619"/>
      <c r="L11" s="716"/>
      <c r="X11" s="438"/>
      <c r="Z11" s="436"/>
      <c r="AA11" s="437">
        <f t="shared" si="0"/>
        <v>0</v>
      </c>
      <c r="AB11" s="435"/>
      <c r="AE11" s="120"/>
      <c r="AF11" s="120"/>
      <c r="AG11" s="120"/>
      <c r="AH11" s="344">
        <v>2018</v>
      </c>
      <c r="AI11" s="106"/>
    </row>
    <row r="12" spans="1:36" ht="28.9" customHeight="1" x14ac:dyDescent="0.25">
      <c r="A12" s="285"/>
      <c r="B12" s="286"/>
      <c r="C12" s="678"/>
      <c r="D12" s="223"/>
      <c r="E12" s="221"/>
      <c r="F12" s="695"/>
      <c r="G12" s="694" t="s">
        <v>761</v>
      </c>
      <c r="H12" s="611" t="s">
        <v>487</v>
      </c>
      <c r="I12" s="30" t="s">
        <v>487</v>
      </c>
      <c r="J12" s="710"/>
      <c r="K12" s="619"/>
      <c r="L12" s="716"/>
      <c r="X12" s="438"/>
      <c r="Z12" s="436"/>
      <c r="AA12" s="437">
        <f t="shared" si="0"/>
        <v>0</v>
      </c>
      <c r="AB12" s="435"/>
      <c r="AE12" s="120"/>
      <c r="AF12" s="120"/>
      <c r="AG12" s="120"/>
      <c r="AH12" s="344">
        <v>2019</v>
      </c>
      <c r="AI12" s="276"/>
    </row>
    <row r="13" spans="1:36" ht="42" customHeight="1" x14ac:dyDescent="0.25">
      <c r="A13" s="293"/>
      <c r="B13" s="294"/>
      <c r="C13" s="679"/>
      <c r="D13" s="610"/>
      <c r="E13" s="222"/>
      <c r="F13" s="696"/>
      <c r="G13" s="694" t="s">
        <v>762</v>
      </c>
      <c r="H13" s="611" t="s">
        <v>487</v>
      </c>
      <c r="I13" s="30" t="s">
        <v>487</v>
      </c>
      <c r="J13" s="710"/>
      <c r="K13" s="619"/>
      <c r="L13" s="716"/>
      <c r="X13" s="438"/>
      <c r="Z13" s="436"/>
      <c r="AA13" s="437">
        <f t="shared" si="0"/>
        <v>0</v>
      </c>
      <c r="AB13" s="435"/>
      <c r="AE13" s="120"/>
      <c r="AF13" s="120"/>
      <c r="AG13" s="120"/>
      <c r="AH13" s="344">
        <v>2020</v>
      </c>
      <c r="AI13" s="276"/>
    </row>
    <row r="14" spans="1:36" ht="63" customHeight="1" outlineLevel="1" x14ac:dyDescent="0.25">
      <c r="A14" s="680" t="s">
        <v>792</v>
      </c>
      <c r="B14" s="1502" t="s">
        <v>378</v>
      </c>
      <c r="C14" s="1503"/>
      <c r="D14" s="1504"/>
      <c r="E14" s="1505"/>
      <c r="F14" s="1506"/>
      <c r="G14" s="1430"/>
      <c r="H14" s="615" t="s">
        <v>487</v>
      </c>
      <c r="I14" s="4" t="s">
        <v>487</v>
      </c>
      <c r="J14" s="1488"/>
      <c r="K14" s="1499"/>
      <c r="L14" s="1489"/>
      <c r="X14" s="438"/>
      <c r="Z14" s="436"/>
      <c r="AA14" s="437">
        <f t="shared" ref="AA14:AA22" si="1">F14</f>
        <v>0</v>
      </c>
      <c r="AB14" s="435"/>
      <c r="AE14" s="120"/>
      <c r="AF14" s="120"/>
      <c r="AG14" s="120"/>
      <c r="AH14" s="344">
        <v>2021</v>
      </c>
      <c r="AI14" s="106"/>
    </row>
    <row r="15" spans="1:36" ht="45" customHeight="1" x14ac:dyDescent="0.25">
      <c r="A15" s="681" t="s">
        <v>1193</v>
      </c>
      <c r="B15" s="682" t="s">
        <v>373</v>
      </c>
      <c r="C15" s="683" t="s">
        <v>122</v>
      </c>
      <c r="D15" s="611"/>
      <c r="E15" s="40"/>
      <c r="F15" s="692"/>
      <c r="G15" s="697"/>
      <c r="H15" s="611" t="s">
        <v>487</v>
      </c>
      <c r="I15" s="30"/>
      <c r="J15" s="711"/>
      <c r="K15" s="619"/>
      <c r="L15" s="716"/>
      <c r="X15" s="438"/>
      <c r="Z15" s="436"/>
      <c r="AA15" s="437">
        <f t="shared" si="1"/>
        <v>0</v>
      </c>
      <c r="AB15" s="435"/>
      <c r="AE15" s="120"/>
      <c r="AF15" s="120"/>
      <c r="AG15" s="120"/>
      <c r="AH15" s="344">
        <v>2022</v>
      </c>
      <c r="AI15" s="106"/>
    </row>
    <row r="16" spans="1:36" s="28" customFormat="1" ht="15" x14ac:dyDescent="0.25">
      <c r="A16" s="672" t="s">
        <v>489</v>
      </c>
      <c r="B16" s="1437" t="s">
        <v>335</v>
      </c>
      <c r="C16" s="1437"/>
      <c r="D16" s="608"/>
      <c r="E16" s="452" t="s">
        <v>487</v>
      </c>
      <c r="F16" s="698"/>
      <c r="G16" s="691"/>
      <c r="H16" s="614" t="s">
        <v>487</v>
      </c>
      <c r="I16" s="27"/>
      <c r="J16" s="712"/>
      <c r="K16" s="617"/>
      <c r="L16" s="717"/>
      <c r="M16" s="428"/>
      <c r="N16" s="428"/>
      <c r="O16" s="428"/>
      <c r="P16" s="428"/>
      <c r="Q16" s="428"/>
      <c r="R16" s="428"/>
      <c r="S16" s="428"/>
      <c r="T16" s="428"/>
      <c r="U16" s="344"/>
      <c r="V16" s="344"/>
      <c r="W16" s="429"/>
      <c r="X16" s="438"/>
      <c r="Y16" s="344"/>
      <c r="Z16" s="436"/>
      <c r="AA16" s="437">
        <f t="shared" si="1"/>
        <v>0</v>
      </c>
      <c r="AB16" s="435"/>
      <c r="AC16" s="407"/>
      <c r="AD16" s="344"/>
      <c r="AE16" s="120"/>
      <c r="AF16" s="120"/>
      <c r="AG16" s="120"/>
      <c r="AH16" s="344">
        <v>2023</v>
      </c>
      <c r="AI16" s="106"/>
      <c r="AJ16" s="108"/>
    </row>
    <row r="17" spans="1:36" ht="80.25" customHeight="1" x14ac:dyDescent="0.25">
      <c r="A17" s="683" t="s">
        <v>763</v>
      </c>
      <c r="B17" s="682" t="s">
        <v>1159</v>
      </c>
      <c r="C17" s="683" t="s">
        <v>123</v>
      </c>
      <c r="D17" s="611"/>
      <c r="E17" s="271" t="s">
        <v>487</v>
      </c>
      <c r="F17" s="692"/>
      <c r="G17" s="699" t="s">
        <v>384</v>
      </c>
      <c r="H17" s="611" t="s">
        <v>487</v>
      </c>
      <c r="I17" s="30"/>
      <c r="J17" s="709"/>
      <c r="K17" s="619"/>
      <c r="L17" s="716"/>
      <c r="X17" s="438"/>
      <c r="Z17" s="436" t="s">
        <v>487</v>
      </c>
      <c r="AA17" s="437">
        <f t="shared" si="1"/>
        <v>0</v>
      </c>
      <c r="AB17" s="435">
        <f>F17</f>
        <v>0</v>
      </c>
      <c r="AE17" s="120"/>
      <c r="AF17" s="120"/>
      <c r="AG17" s="120"/>
      <c r="AH17" s="344"/>
      <c r="AI17" s="106"/>
    </row>
    <row r="18" spans="1:36" ht="31.15" customHeight="1" x14ac:dyDescent="0.25">
      <c r="A18" s="354"/>
      <c r="B18" s="357"/>
      <c r="C18" s="684"/>
      <c r="D18" s="460"/>
      <c r="E18" s="466"/>
      <c r="F18" s="700"/>
      <c r="G18" s="682" t="s">
        <v>1161</v>
      </c>
      <c r="H18" s="611" t="s">
        <v>487</v>
      </c>
      <c r="I18" s="30"/>
      <c r="J18" s="710"/>
      <c r="K18" s="619"/>
      <c r="L18" s="716"/>
      <c r="X18" s="438"/>
      <c r="Z18" s="436"/>
      <c r="AA18" s="437">
        <f t="shared" si="1"/>
        <v>0</v>
      </c>
      <c r="AB18" s="435"/>
      <c r="AE18" s="120"/>
      <c r="AF18" s="120"/>
      <c r="AG18" s="120"/>
      <c r="AH18" s="344"/>
      <c r="AI18" s="106"/>
    </row>
    <row r="19" spans="1:36" ht="35.25" customHeight="1" x14ac:dyDescent="0.25">
      <c r="A19" s="355"/>
      <c r="B19" s="356"/>
      <c r="C19" s="685"/>
      <c r="D19" s="612"/>
      <c r="E19" s="226"/>
      <c r="F19" s="701"/>
      <c r="G19" s="682" t="s">
        <v>1162</v>
      </c>
      <c r="H19" s="611" t="s">
        <v>487</v>
      </c>
      <c r="I19" s="30"/>
      <c r="J19" s="710"/>
      <c r="K19" s="619"/>
      <c r="L19" s="716"/>
      <c r="X19" s="438"/>
      <c r="Z19" s="436"/>
      <c r="AA19" s="437">
        <f t="shared" si="1"/>
        <v>0</v>
      </c>
      <c r="AB19" s="435"/>
      <c r="AE19" s="120"/>
      <c r="AF19" s="120"/>
      <c r="AG19" s="120"/>
      <c r="AH19" s="344"/>
      <c r="AI19" s="106"/>
    </row>
    <row r="20" spans="1:36" ht="29.25" customHeight="1" x14ac:dyDescent="0.25">
      <c r="A20" s="355"/>
      <c r="B20" s="356"/>
      <c r="C20" s="685"/>
      <c r="D20" s="612"/>
      <c r="E20" s="226"/>
      <c r="F20" s="701"/>
      <c r="G20" s="682" t="s">
        <v>1163</v>
      </c>
      <c r="H20" s="611" t="s">
        <v>487</v>
      </c>
      <c r="I20" s="30"/>
      <c r="J20" s="710"/>
      <c r="K20" s="619"/>
      <c r="L20" s="716"/>
      <c r="X20" s="438"/>
      <c r="Z20" s="436"/>
      <c r="AA20" s="437">
        <f t="shared" si="1"/>
        <v>0</v>
      </c>
      <c r="AB20" s="435"/>
      <c r="AE20" s="120"/>
      <c r="AF20" s="120"/>
      <c r="AG20" s="120"/>
      <c r="AH20" s="344"/>
      <c r="AI20" s="106"/>
    </row>
    <row r="21" spans="1:36" ht="31.9" customHeight="1" x14ac:dyDescent="0.25">
      <c r="A21" s="298"/>
      <c r="B21" s="299"/>
      <c r="C21" s="686"/>
      <c r="D21" s="613"/>
      <c r="E21" s="227"/>
      <c r="F21" s="702"/>
      <c r="G21" s="682" t="s">
        <v>1164</v>
      </c>
      <c r="H21" s="611" t="s">
        <v>487</v>
      </c>
      <c r="I21" s="30"/>
      <c r="J21" s="710"/>
      <c r="K21" s="619"/>
      <c r="L21" s="716"/>
      <c r="X21" s="438"/>
      <c r="Z21" s="436"/>
      <c r="AA21" s="437">
        <f t="shared" si="1"/>
        <v>0</v>
      </c>
      <c r="AB21" s="435"/>
      <c r="AE21" s="120"/>
      <c r="AF21" s="120"/>
      <c r="AG21" s="120"/>
      <c r="AH21" s="344"/>
      <c r="AI21" s="106"/>
    </row>
    <row r="22" spans="1:36" ht="57" customHeight="1" x14ac:dyDescent="0.25">
      <c r="A22" s="681" t="s">
        <v>764</v>
      </c>
      <c r="B22" s="682" t="s">
        <v>373</v>
      </c>
      <c r="C22" s="683" t="s">
        <v>122</v>
      </c>
      <c r="D22" s="611"/>
      <c r="E22" s="52"/>
      <c r="F22" s="692"/>
      <c r="G22" s="697"/>
      <c r="H22" s="611" t="s">
        <v>487</v>
      </c>
      <c r="I22" s="30"/>
      <c r="J22" s="709"/>
      <c r="K22" s="619"/>
      <c r="L22" s="716"/>
      <c r="X22" s="438"/>
      <c r="Z22" s="436"/>
      <c r="AA22" s="437">
        <f t="shared" si="1"/>
        <v>0</v>
      </c>
      <c r="AB22" s="435"/>
      <c r="AE22" s="120"/>
      <c r="AF22" s="120"/>
      <c r="AG22" s="120"/>
      <c r="AH22" s="344"/>
      <c r="AI22" s="106"/>
    </row>
    <row r="23" spans="1:36" s="28" customFormat="1" ht="15" x14ac:dyDescent="0.25">
      <c r="A23" s="672" t="s">
        <v>1165</v>
      </c>
      <c r="B23" s="1508" t="s">
        <v>1166</v>
      </c>
      <c r="C23" s="1475"/>
      <c r="D23" s="608"/>
      <c r="E23" s="452"/>
      <c r="F23" s="703"/>
      <c r="G23" s="704"/>
      <c r="H23" s="614" t="s">
        <v>487</v>
      </c>
      <c r="I23" s="32" t="s">
        <v>487</v>
      </c>
      <c r="J23" s="708"/>
      <c r="K23" s="620"/>
      <c r="L23" s="691"/>
      <c r="M23" s="428"/>
      <c r="N23" s="428"/>
      <c r="O23" s="428"/>
      <c r="P23" s="428"/>
      <c r="Q23" s="428"/>
      <c r="R23" s="428"/>
      <c r="S23" s="428"/>
      <c r="T23" s="428"/>
      <c r="U23" s="344"/>
      <c r="V23" s="344"/>
      <c r="W23" s="429"/>
      <c r="X23" s="438"/>
      <c r="Y23" s="344"/>
      <c r="Z23" s="436"/>
      <c r="AA23" s="437">
        <f>F23</f>
        <v>0</v>
      </c>
      <c r="AB23" s="435"/>
      <c r="AC23" s="407"/>
      <c r="AD23" s="344"/>
      <c r="AE23" s="120"/>
      <c r="AF23" s="120"/>
      <c r="AG23" s="120"/>
      <c r="AH23" s="344"/>
      <c r="AI23" s="106"/>
      <c r="AJ23" s="108"/>
    </row>
    <row r="24" spans="1:36" ht="21.75" hidden="1" customHeight="1" outlineLevel="1" x14ac:dyDescent="0.25">
      <c r="A24" s="139" t="s">
        <v>1194</v>
      </c>
      <c r="B24" s="143" t="s">
        <v>1167</v>
      </c>
      <c r="C24" s="139" t="s">
        <v>1168</v>
      </c>
      <c r="D24" s="139"/>
      <c r="E24" s="144"/>
      <c r="F24" s="130"/>
      <c r="G24" s="1301" t="s">
        <v>1169</v>
      </c>
      <c r="H24" s="30"/>
      <c r="I24" s="30" t="s">
        <v>487</v>
      </c>
      <c r="J24" s="70"/>
      <c r="K24" s="121"/>
      <c r="L24" s="70"/>
      <c r="M24" s="108"/>
      <c r="N24" s="108"/>
      <c r="O24" s="108"/>
      <c r="P24" s="108"/>
      <c r="Q24" s="108"/>
      <c r="R24" s="108"/>
      <c r="S24" s="108"/>
      <c r="T24" s="108"/>
      <c r="U24" s="106"/>
      <c r="V24" s="106"/>
      <c r="W24" s="171"/>
      <c r="X24" s="131"/>
      <c r="Y24" s="122"/>
      <c r="Z24" s="163"/>
      <c r="AA24" s="164">
        <f t="shared" ref="AA24:AA35" si="2">F24</f>
        <v>0</v>
      </c>
      <c r="AB24" s="166"/>
      <c r="AC24" s="162"/>
      <c r="AD24" s="106"/>
      <c r="AE24" s="129"/>
      <c r="AF24" s="129"/>
      <c r="AG24" s="116"/>
      <c r="AH24" s="26"/>
      <c r="AI24" s="26"/>
      <c r="AJ24" s="26"/>
    </row>
    <row r="25" spans="1:36" ht="24.75" hidden="1" customHeight="1" outlineLevel="1" x14ac:dyDescent="0.25">
      <c r="A25" s="134"/>
      <c r="B25" s="134"/>
      <c r="C25" s="134"/>
      <c r="D25" s="134"/>
      <c r="E25" s="136"/>
      <c r="F25" s="145"/>
      <c r="G25" s="29" t="s">
        <v>386</v>
      </c>
      <c r="H25" s="30"/>
      <c r="I25" s="30" t="s">
        <v>487</v>
      </c>
      <c r="J25" s="71"/>
      <c r="K25" s="82"/>
      <c r="L25" s="1498"/>
      <c r="M25" s="108"/>
      <c r="N25" s="108"/>
      <c r="O25" s="108"/>
      <c r="P25" s="108"/>
      <c r="Q25" s="108"/>
      <c r="R25" s="108"/>
      <c r="S25" s="108"/>
      <c r="T25" s="108"/>
      <c r="U25" s="106"/>
      <c r="V25" s="106"/>
      <c r="W25" s="171"/>
      <c r="X25" s="131"/>
      <c r="Y25" s="122"/>
      <c r="Z25" s="163"/>
      <c r="AA25" s="164">
        <f t="shared" si="2"/>
        <v>0</v>
      </c>
      <c r="AB25" s="166"/>
      <c r="AC25" s="162"/>
      <c r="AD25" s="106"/>
      <c r="AE25" s="129"/>
      <c r="AF25" s="129"/>
      <c r="AG25" s="116"/>
      <c r="AH25" s="26"/>
      <c r="AI25" s="26"/>
      <c r="AJ25" s="26"/>
    </row>
    <row r="26" spans="1:36" ht="42" hidden="1" customHeight="1" outlineLevel="1" x14ac:dyDescent="0.25">
      <c r="A26" s="134"/>
      <c r="B26" s="134"/>
      <c r="C26" s="134"/>
      <c r="D26" s="134"/>
      <c r="E26" s="136"/>
      <c r="F26" s="145"/>
      <c r="G26" s="29" t="s">
        <v>1170</v>
      </c>
      <c r="H26" s="30"/>
      <c r="I26" s="30" t="s">
        <v>487</v>
      </c>
      <c r="J26" s="71"/>
      <c r="K26" s="82"/>
      <c r="L26" s="1498"/>
      <c r="M26" s="108"/>
      <c r="N26" s="108"/>
      <c r="O26" s="108"/>
      <c r="P26" s="108"/>
      <c r="Q26" s="108"/>
      <c r="R26" s="108"/>
      <c r="S26" s="108"/>
      <c r="T26" s="108"/>
      <c r="U26" s="106"/>
      <c r="V26" s="106"/>
      <c r="W26" s="171"/>
      <c r="X26" s="131"/>
      <c r="Y26" s="122"/>
      <c r="Z26" s="163"/>
      <c r="AA26" s="164">
        <f t="shared" si="2"/>
        <v>0</v>
      </c>
      <c r="AB26" s="166"/>
      <c r="AC26" s="162"/>
      <c r="AD26" s="106"/>
      <c r="AE26" s="129"/>
      <c r="AF26" s="129"/>
      <c r="AG26" s="116"/>
      <c r="AH26" s="26"/>
      <c r="AI26" s="26"/>
      <c r="AJ26" s="26"/>
    </row>
    <row r="27" spans="1:36" ht="24.75" hidden="1" customHeight="1" outlineLevel="1" x14ac:dyDescent="0.25">
      <c r="A27" s="134"/>
      <c r="B27" s="134"/>
      <c r="C27" s="134"/>
      <c r="D27" s="134"/>
      <c r="E27" s="136"/>
      <c r="F27" s="145"/>
      <c r="G27" s="29" t="s">
        <v>151</v>
      </c>
      <c r="H27" s="30"/>
      <c r="I27" s="30" t="s">
        <v>487</v>
      </c>
      <c r="J27" s="71"/>
      <c r="K27" s="82"/>
      <c r="L27" s="1498"/>
      <c r="M27" s="108"/>
      <c r="N27" s="108"/>
      <c r="O27" s="108"/>
      <c r="P27" s="108"/>
      <c r="Q27" s="108"/>
      <c r="R27" s="108"/>
      <c r="S27" s="108"/>
      <c r="T27" s="108"/>
      <c r="U27" s="106"/>
      <c r="V27" s="106"/>
      <c r="W27" s="171"/>
      <c r="X27" s="131"/>
      <c r="Y27" s="122"/>
      <c r="Z27" s="163"/>
      <c r="AA27" s="164">
        <f t="shared" si="2"/>
        <v>0</v>
      </c>
      <c r="AB27" s="166"/>
      <c r="AC27" s="162"/>
      <c r="AD27" s="106"/>
      <c r="AE27" s="129"/>
      <c r="AF27" s="129"/>
      <c r="AG27" s="116"/>
      <c r="AH27" s="26"/>
      <c r="AI27" s="26"/>
      <c r="AJ27" s="26"/>
    </row>
    <row r="28" spans="1:36" ht="55.5" hidden="1" customHeight="1" outlineLevel="1" x14ac:dyDescent="0.25">
      <c r="A28" s="134"/>
      <c r="B28" s="134"/>
      <c r="C28" s="134"/>
      <c r="D28" s="134"/>
      <c r="E28" s="136"/>
      <c r="F28" s="145"/>
      <c r="G28" s="29" t="s">
        <v>1171</v>
      </c>
      <c r="H28" s="30"/>
      <c r="I28" s="30" t="s">
        <v>487</v>
      </c>
      <c r="J28" s="71"/>
      <c r="K28" s="82"/>
      <c r="L28" s="1498"/>
      <c r="M28" s="108"/>
      <c r="N28" s="108"/>
      <c r="O28" s="108"/>
      <c r="P28" s="108"/>
      <c r="Q28" s="108"/>
      <c r="R28" s="108"/>
      <c r="S28" s="108"/>
      <c r="T28" s="108"/>
      <c r="U28" s="106"/>
      <c r="V28" s="106"/>
      <c r="W28" s="171"/>
      <c r="X28" s="131"/>
      <c r="Y28" s="122"/>
      <c r="Z28" s="163"/>
      <c r="AA28" s="164">
        <f t="shared" si="2"/>
        <v>0</v>
      </c>
      <c r="AB28" s="166"/>
      <c r="AC28" s="162"/>
      <c r="AD28" s="106"/>
      <c r="AE28" s="129"/>
      <c r="AF28" s="129"/>
      <c r="AG28" s="116"/>
      <c r="AH28" s="26"/>
      <c r="AI28" s="26"/>
      <c r="AJ28" s="26"/>
    </row>
    <row r="29" spans="1:36" ht="32.25" hidden="1" customHeight="1" outlineLevel="1" x14ac:dyDescent="0.25">
      <c r="A29" s="134"/>
      <c r="B29" s="134"/>
      <c r="C29" s="134"/>
      <c r="D29" s="134"/>
      <c r="E29" s="136"/>
      <c r="F29" s="145"/>
      <c r="G29" s="29" t="s">
        <v>1172</v>
      </c>
      <c r="H29" s="30"/>
      <c r="I29" s="30" t="s">
        <v>487</v>
      </c>
      <c r="J29" s="71"/>
      <c r="K29" s="82"/>
      <c r="L29" s="1498"/>
      <c r="M29" s="108"/>
      <c r="N29" s="108"/>
      <c r="O29" s="108"/>
      <c r="P29" s="108"/>
      <c r="Q29" s="108"/>
      <c r="R29" s="108"/>
      <c r="S29" s="108"/>
      <c r="T29" s="108"/>
      <c r="U29" s="106"/>
      <c r="V29" s="106"/>
      <c r="W29" s="171"/>
      <c r="X29" s="131"/>
      <c r="Y29" s="122"/>
      <c r="Z29" s="163"/>
      <c r="AA29" s="164">
        <f t="shared" si="2"/>
        <v>0</v>
      </c>
      <c r="AB29" s="166"/>
      <c r="AC29" s="162"/>
      <c r="AD29" s="106"/>
      <c r="AE29" s="129"/>
      <c r="AF29" s="129"/>
      <c r="AG29" s="116"/>
      <c r="AH29" s="26"/>
      <c r="AI29" s="26"/>
      <c r="AJ29" s="26"/>
    </row>
    <row r="30" spans="1:36" ht="26.25" hidden="1" customHeight="1" outlineLevel="1" x14ac:dyDescent="0.25">
      <c r="A30" s="134"/>
      <c r="B30" s="134"/>
      <c r="C30" s="134"/>
      <c r="D30" s="134"/>
      <c r="E30" s="136"/>
      <c r="F30" s="145"/>
      <c r="G30" s="29" t="s">
        <v>1173</v>
      </c>
      <c r="H30" s="30"/>
      <c r="I30" s="30" t="s">
        <v>487</v>
      </c>
      <c r="J30" s="71"/>
      <c r="K30" s="82"/>
      <c r="L30" s="1498"/>
      <c r="M30" s="108"/>
      <c r="N30" s="108"/>
      <c r="O30" s="108"/>
      <c r="P30" s="108"/>
      <c r="Q30" s="108"/>
      <c r="R30" s="108"/>
      <c r="S30" s="108"/>
      <c r="T30" s="108"/>
      <c r="U30" s="106"/>
      <c r="V30" s="106"/>
      <c r="W30" s="171"/>
      <c r="X30" s="131"/>
      <c r="Y30" s="122"/>
      <c r="Z30" s="163"/>
      <c r="AA30" s="164">
        <f t="shared" si="2"/>
        <v>0</v>
      </c>
      <c r="AB30" s="166"/>
      <c r="AC30" s="162"/>
      <c r="AD30" s="106"/>
      <c r="AE30" s="129"/>
      <c r="AF30" s="129"/>
      <c r="AG30" s="116"/>
      <c r="AH30" s="26"/>
      <c r="AI30" s="26"/>
      <c r="AJ30" s="26"/>
    </row>
    <row r="31" spans="1:36" ht="27" hidden="1" customHeight="1" outlineLevel="1" x14ac:dyDescent="0.25">
      <c r="A31" s="134"/>
      <c r="B31" s="134"/>
      <c r="C31" s="134"/>
      <c r="D31" s="134"/>
      <c r="E31" s="136"/>
      <c r="F31" s="145"/>
      <c r="G31" s="29" t="s">
        <v>1174</v>
      </c>
      <c r="H31" s="30"/>
      <c r="I31" s="30" t="s">
        <v>487</v>
      </c>
      <c r="J31" s="71"/>
      <c r="K31" s="82"/>
      <c r="L31" s="1498"/>
      <c r="M31" s="108"/>
      <c r="N31" s="108"/>
      <c r="O31" s="108"/>
      <c r="P31" s="108"/>
      <c r="Q31" s="108"/>
      <c r="R31" s="108"/>
      <c r="S31" s="108"/>
      <c r="T31" s="108"/>
      <c r="U31" s="106"/>
      <c r="V31" s="106"/>
      <c r="W31" s="171"/>
      <c r="X31" s="131"/>
      <c r="Y31" s="122"/>
      <c r="Z31" s="163"/>
      <c r="AA31" s="164">
        <f t="shared" si="2"/>
        <v>0</v>
      </c>
      <c r="AB31" s="166"/>
      <c r="AC31" s="162"/>
      <c r="AD31" s="106"/>
      <c r="AE31" s="129"/>
      <c r="AF31" s="129"/>
      <c r="AG31" s="116"/>
      <c r="AH31" s="26"/>
      <c r="AI31" s="26"/>
      <c r="AJ31" s="26"/>
    </row>
    <row r="32" spans="1:36" ht="26.25" hidden="1" customHeight="1" outlineLevel="1" x14ac:dyDescent="0.25">
      <c r="A32" s="134"/>
      <c r="B32" s="134"/>
      <c r="C32" s="134"/>
      <c r="D32" s="134"/>
      <c r="E32" s="136"/>
      <c r="F32" s="145"/>
      <c r="G32" s="29" t="s">
        <v>1175</v>
      </c>
      <c r="H32" s="30"/>
      <c r="I32" s="30" t="s">
        <v>487</v>
      </c>
      <c r="J32" s="71"/>
      <c r="K32" s="82"/>
      <c r="L32" s="1498"/>
      <c r="M32" s="108"/>
      <c r="N32" s="108"/>
      <c r="O32" s="108"/>
      <c r="P32" s="108"/>
      <c r="Q32" s="108"/>
      <c r="R32" s="108"/>
      <c r="S32" s="108"/>
      <c r="T32" s="108"/>
      <c r="U32" s="106"/>
      <c r="V32" s="106"/>
      <c r="W32" s="171"/>
      <c r="X32" s="131"/>
      <c r="Y32" s="122"/>
      <c r="Z32" s="163"/>
      <c r="AA32" s="164">
        <f t="shared" si="2"/>
        <v>0</v>
      </c>
      <c r="AB32" s="166"/>
      <c r="AC32" s="162"/>
      <c r="AD32" s="106"/>
      <c r="AE32" s="129"/>
      <c r="AF32" s="129"/>
      <c r="AG32" s="116"/>
      <c r="AH32" s="26"/>
      <c r="AI32" s="26"/>
      <c r="AJ32" s="26"/>
    </row>
    <row r="33" spans="1:36" ht="27" hidden="1" customHeight="1" outlineLevel="1" x14ac:dyDescent="0.25">
      <c r="A33" s="134"/>
      <c r="B33" s="134"/>
      <c r="C33" s="134"/>
      <c r="D33" s="134"/>
      <c r="E33" s="136"/>
      <c r="F33" s="145"/>
      <c r="G33" s="29" t="s">
        <v>1176</v>
      </c>
      <c r="H33" s="30"/>
      <c r="I33" s="30" t="s">
        <v>487</v>
      </c>
      <c r="J33" s="71"/>
      <c r="K33" s="82"/>
      <c r="L33" s="1498"/>
      <c r="M33" s="108"/>
      <c r="N33" s="108"/>
      <c r="O33" s="108"/>
      <c r="P33" s="108"/>
      <c r="Q33" s="108"/>
      <c r="R33" s="108"/>
      <c r="S33" s="108"/>
      <c r="T33" s="108"/>
      <c r="U33" s="106"/>
      <c r="V33" s="106"/>
      <c r="W33" s="171"/>
      <c r="X33" s="131"/>
      <c r="Y33" s="122"/>
      <c r="Z33" s="163"/>
      <c r="AA33" s="164">
        <f t="shared" si="2"/>
        <v>0</v>
      </c>
      <c r="AB33" s="166"/>
      <c r="AC33" s="162"/>
      <c r="AD33" s="106"/>
      <c r="AE33" s="129"/>
      <c r="AF33" s="129"/>
      <c r="AG33" s="116"/>
      <c r="AH33" s="26"/>
      <c r="AI33" s="26"/>
      <c r="AJ33" s="26"/>
    </row>
    <row r="34" spans="1:36" ht="41.25" hidden="1" customHeight="1" outlineLevel="1" x14ac:dyDescent="0.25">
      <c r="A34" s="134"/>
      <c r="B34" s="134"/>
      <c r="C34" s="134"/>
      <c r="D34" s="134"/>
      <c r="E34" s="136"/>
      <c r="F34" s="145"/>
      <c r="G34" s="29" t="s">
        <v>18</v>
      </c>
      <c r="H34" s="30"/>
      <c r="I34" s="30" t="s">
        <v>487</v>
      </c>
      <c r="J34" s="71"/>
      <c r="K34" s="82"/>
      <c r="L34" s="1498"/>
      <c r="M34" s="108"/>
      <c r="N34" s="108"/>
      <c r="O34" s="108"/>
      <c r="P34" s="108"/>
      <c r="Q34" s="108"/>
      <c r="R34" s="108"/>
      <c r="S34" s="108"/>
      <c r="T34" s="108"/>
      <c r="U34" s="106"/>
      <c r="V34" s="106"/>
      <c r="W34" s="171"/>
      <c r="X34" s="131"/>
      <c r="Y34" s="122"/>
      <c r="Z34" s="163"/>
      <c r="AA34" s="164">
        <f t="shared" si="2"/>
        <v>0</v>
      </c>
      <c r="AB34" s="166"/>
      <c r="AC34" s="162"/>
      <c r="AD34" s="106"/>
      <c r="AE34" s="129"/>
      <c r="AF34" s="129"/>
      <c r="AG34" s="116"/>
      <c r="AH34" s="26"/>
      <c r="AI34" s="26"/>
      <c r="AJ34" s="26"/>
    </row>
    <row r="35" spans="1:36" ht="16.5" hidden="1" customHeight="1" outlineLevel="1" x14ac:dyDescent="0.25">
      <c r="A35" s="135"/>
      <c r="B35" s="135"/>
      <c r="C35" s="135"/>
      <c r="D35" s="135"/>
      <c r="E35" s="137"/>
      <c r="F35" s="1435"/>
      <c r="G35" s="1435"/>
      <c r="H35" s="1435"/>
      <c r="I35" s="1435"/>
      <c r="J35" s="1435"/>
      <c r="K35" s="1435"/>
      <c r="L35" s="30"/>
      <c r="M35" s="108"/>
      <c r="N35" s="108"/>
      <c r="O35" s="108"/>
      <c r="P35" s="108"/>
      <c r="Q35" s="108"/>
      <c r="R35" s="108"/>
      <c r="S35" s="108"/>
      <c r="T35" s="108"/>
      <c r="U35" s="106"/>
      <c r="V35" s="106"/>
      <c r="W35" s="171"/>
      <c r="X35" s="131"/>
      <c r="Y35" s="122"/>
      <c r="Z35" s="163"/>
      <c r="AA35" s="164">
        <f t="shared" si="2"/>
        <v>0</v>
      </c>
      <c r="AB35" s="166"/>
      <c r="AC35" s="162"/>
      <c r="AD35" s="106"/>
      <c r="AE35" s="129"/>
      <c r="AF35" s="129"/>
      <c r="AG35" s="116"/>
      <c r="AH35" s="26"/>
      <c r="AI35" s="26"/>
      <c r="AJ35" s="26"/>
    </row>
    <row r="36" spans="1:36" ht="82.5" customHeight="1" collapsed="1" x14ac:dyDescent="0.25">
      <c r="A36" s="683" t="s">
        <v>642</v>
      </c>
      <c r="B36" s="683" t="s">
        <v>1167</v>
      </c>
      <c r="C36" s="683"/>
      <c r="D36" s="611"/>
      <c r="E36" s="453"/>
      <c r="F36" s="692"/>
      <c r="G36" s="756" t="s">
        <v>19</v>
      </c>
      <c r="H36" s="622" t="s">
        <v>487</v>
      </c>
      <c r="I36" s="30"/>
      <c r="J36" s="709"/>
      <c r="K36" s="634"/>
      <c r="L36" s="716"/>
      <c r="X36" s="438"/>
      <c r="Z36" s="436"/>
      <c r="AA36" s="437">
        <f>F36</f>
        <v>0</v>
      </c>
      <c r="AB36" s="435"/>
      <c r="AE36" s="120"/>
      <c r="AF36" s="120"/>
      <c r="AG36" s="120"/>
      <c r="AH36" s="344"/>
      <c r="AI36" s="106"/>
    </row>
    <row r="37" spans="1:36" ht="40.5" customHeight="1" x14ac:dyDescent="0.25">
      <c r="A37" s="718"/>
      <c r="B37" s="719"/>
      <c r="C37" s="720"/>
      <c r="D37" s="460"/>
      <c r="E37" s="347"/>
      <c r="F37" s="757"/>
      <c r="G37" s="682" t="s">
        <v>386</v>
      </c>
      <c r="H37" s="622" t="s">
        <v>487</v>
      </c>
      <c r="I37" s="30"/>
      <c r="J37" s="709"/>
      <c r="K37" s="634"/>
      <c r="L37" s="716"/>
      <c r="X37" s="438"/>
      <c r="Z37" s="436"/>
      <c r="AA37" s="437">
        <f>F37</f>
        <v>0</v>
      </c>
      <c r="AB37" s="435"/>
      <c r="AE37" s="120"/>
      <c r="AF37" s="120"/>
      <c r="AG37" s="120"/>
    </row>
    <row r="38" spans="1:36" ht="57" customHeight="1" x14ac:dyDescent="0.25">
      <c r="A38" s="721"/>
      <c r="B38" s="722"/>
      <c r="C38" s="723"/>
      <c r="D38" s="612"/>
      <c r="E38" s="153"/>
      <c r="F38" s="700"/>
      <c r="G38" s="682" t="s">
        <v>20</v>
      </c>
      <c r="H38" s="622" t="s">
        <v>487</v>
      </c>
      <c r="I38" s="30"/>
      <c r="J38" s="710"/>
      <c r="K38" s="634"/>
      <c r="L38" s="716"/>
      <c r="X38" s="438"/>
      <c r="Z38" s="436"/>
      <c r="AA38" s="437">
        <f t="shared" ref="AA38:AA100" si="3">F38</f>
        <v>0</v>
      </c>
      <c r="AB38" s="435"/>
      <c r="AE38" s="120"/>
      <c r="AF38" s="120"/>
      <c r="AG38" s="120"/>
    </row>
    <row r="39" spans="1:36" ht="29.25" customHeight="1" x14ac:dyDescent="0.25">
      <c r="A39" s="721"/>
      <c r="B39" s="722"/>
      <c r="C39" s="723"/>
      <c r="D39" s="612"/>
      <c r="E39" s="153"/>
      <c r="F39" s="701"/>
      <c r="G39" s="682" t="s">
        <v>21</v>
      </c>
      <c r="H39" s="622" t="s">
        <v>487</v>
      </c>
      <c r="I39" s="30"/>
      <c r="J39" s="710"/>
      <c r="K39" s="634"/>
      <c r="L39" s="716"/>
      <c r="X39" s="438"/>
      <c r="Z39" s="436"/>
      <c r="AA39" s="437">
        <f t="shared" si="3"/>
        <v>0</v>
      </c>
      <c r="AB39" s="435"/>
      <c r="AE39" s="120"/>
      <c r="AF39" s="120"/>
      <c r="AG39" s="120"/>
    </row>
    <row r="40" spans="1:36" ht="30.75" customHeight="1" x14ac:dyDescent="0.25">
      <c r="A40" s="721"/>
      <c r="B40" s="722"/>
      <c r="C40" s="723"/>
      <c r="D40" s="612"/>
      <c r="E40" s="153"/>
      <c r="F40" s="701"/>
      <c r="G40" s="682" t="s">
        <v>22</v>
      </c>
      <c r="H40" s="622" t="s">
        <v>487</v>
      </c>
      <c r="I40" s="30"/>
      <c r="J40" s="710"/>
      <c r="K40" s="634"/>
      <c r="L40" s="716"/>
      <c r="X40" s="438"/>
      <c r="Z40" s="436"/>
      <c r="AA40" s="437">
        <f t="shared" si="3"/>
        <v>0</v>
      </c>
      <c r="AB40" s="435"/>
      <c r="AE40" s="120"/>
      <c r="AF40" s="120"/>
      <c r="AG40" s="120"/>
    </row>
    <row r="41" spans="1:36" ht="54" customHeight="1" x14ac:dyDescent="0.25">
      <c r="A41" s="721"/>
      <c r="B41" s="722"/>
      <c r="C41" s="723"/>
      <c r="D41" s="612"/>
      <c r="E41" s="153"/>
      <c r="F41" s="701"/>
      <c r="G41" s="682" t="s">
        <v>23</v>
      </c>
      <c r="H41" s="622" t="s">
        <v>487</v>
      </c>
      <c r="I41" s="30"/>
      <c r="J41" s="710"/>
      <c r="K41" s="634"/>
      <c r="L41" s="716"/>
      <c r="X41" s="438"/>
      <c r="Z41" s="436"/>
      <c r="AA41" s="437">
        <f t="shared" si="3"/>
        <v>0</v>
      </c>
      <c r="AB41" s="435"/>
      <c r="AE41" s="120"/>
      <c r="AF41" s="120"/>
      <c r="AG41" s="120"/>
    </row>
    <row r="42" spans="1:36" ht="15" x14ac:dyDescent="0.25">
      <c r="A42" s="721"/>
      <c r="B42" s="722"/>
      <c r="C42" s="723"/>
      <c r="D42" s="612"/>
      <c r="E42" s="153"/>
      <c r="F42" s="701"/>
      <c r="G42" s="682" t="s">
        <v>24</v>
      </c>
      <c r="H42" s="622" t="s">
        <v>487</v>
      </c>
      <c r="I42" s="30"/>
      <c r="J42" s="710"/>
      <c r="K42" s="634"/>
      <c r="L42" s="716"/>
      <c r="X42" s="438"/>
      <c r="Z42" s="436"/>
      <c r="AA42" s="437">
        <f t="shared" si="3"/>
        <v>0</v>
      </c>
      <c r="AB42" s="435"/>
      <c r="AE42" s="120"/>
      <c r="AF42" s="120"/>
      <c r="AG42" s="120"/>
    </row>
    <row r="43" spans="1:36" ht="25.5" x14ac:dyDescent="0.25">
      <c r="A43" s="721"/>
      <c r="B43" s="722"/>
      <c r="C43" s="723"/>
      <c r="D43" s="612"/>
      <c r="E43" s="153"/>
      <c r="F43" s="701"/>
      <c r="G43" s="682" t="s">
        <v>77</v>
      </c>
      <c r="H43" s="622" t="s">
        <v>487</v>
      </c>
      <c r="I43" s="30"/>
      <c r="J43" s="710"/>
      <c r="K43" s="634"/>
      <c r="L43" s="716"/>
      <c r="X43" s="438"/>
      <c r="Z43" s="436"/>
      <c r="AA43" s="437">
        <f t="shared" si="3"/>
        <v>0</v>
      </c>
      <c r="AB43" s="435"/>
      <c r="AE43" s="120"/>
      <c r="AF43" s="120"/>
      <c r="AG43" s="120"/>
    </row>
    <row r="44" spans="1:36" ht="15" x14ac:dyDescent="0.25">
      <c r="A44" s="721"/>
      <c r="B44" s="722"/>
      <c r="C44" s="723"/>
      <c r="D44" s="612"/>
      <c r="E44" s="153"/>
      <c r="F44" s="701"/>
      <c r="G44" s="682" t="s">
        <v>78</v>
      </c>
      <c r="H44" s="622" t="s">
        <v>487</v>
      </c>
      <c r="I44" s="30"/>
      <c r="J44" s="710"/>
      <c r="K44" s="634"/>
      <c r="L44" s="716"/>
      <c r="X44" s="438"/>
      <c r="Z44" s="436"/>
      <c r="AA44" s="437">
        <f t="shared" si="3"/>
        <v>0</v>
      </c>
      <c r="AB44" s="435"/>
      <c r="AE44" s="120"/>
      <c r="AF44" s="120"/>
      <c r="AG44" s="120"/>
    </row>
    <row r="45" spans="1:36" ht="41.25" customHeight="1" x14ac:dyDescent="0.25">
      <c r="A45" s="721"/>
      <c r="B45" s="722"/>
      <c r="C45" s="723"/>
      <c r="D45" s="612"/>
      <c r="E45" s="153"/>
      <c r="F45" s="701"/>
      <c r="G45" s="682" t="s">
        <v>79</v>
      </c>
      <c r="H45" s="622" t="s">
        <v>487</v>
      </c>
      <c r="I45" s="30"/>
      <c r="J45" s="710"/>
      <c r="K45" s="634"/>
      <c r="L45" s="716"/>
      <c r="X45" s="438"/>
      <c r="Z45" s="436"/>
      <c r="AA45" s="437">
        <f t="shared" si="3"/>
        <v>0</v>
      </c>
      <c r="AB45" s="435"/>
      <c r="AE45" s="120"/>
      <c r="AF45" s="120"/>
      <c r="AG45" s="120"/>
    </row>
    <row r="46" spans="1:36" ht="15" x14ac:dyDescent="0.25">
      <c r="A46" s="721"/>
      <c r="B46" s="722"/>
      <c r="C46" s="723"/>
      <c r="D46" s="612"/>
      <c r="E46" s="153"/>
      <c r="F46" s="701"/>
      <c r="G46" s="682" t="s">
        <v>80</v>
      </c>
      <c r="H46" s="622" t="s">
        <v>487</v>
      </c>
      <c r="I46" s="30"/>
      <c r="J46" s="710"/>
      <c r="K46" s="634"/>
      <c r="L46" s="716"/>
      <c r="X46" s="438"/>
      <c r="Z46" s="436"/>
      <c r="AA46" s="437">
        <f t="shared" si="3"/>
        <v>0</v>
      </c>
      <c r="AB46" s="435"/>
      <c r="AE46" s="120"/>
      <c r="AF46" s="120"/>
      <c r="AG46" s="120"/>
    </row>
    <row r="47" spans="1:36" ht="15" x14ac:dyDescent="0.25">
      <c r="A47" s="721"/>
      <c r="B47" s="722"/>
      <c r="C47" s="723"/>
      <c r="D47" s="612"/>
      <c r="E47" s="153"/>
      <c r="F47" s="701"/>
      <c r="G47" s="682" t="s">
        <v>81</v>
      </c>
      <c r="H47" s="622" t="s">
        <v>487</v>
      </c>
      <c r="I47" s="30"/>
      <c r="J47" s="710"/>
      <c r="K47" s="634"/>
      <c r="L47" s="716"/>
      <c r="X47" s="438"/>
      <c r="Z47" s="436"/>
      <c r="AA47" s="437">
        <f t="shared" si="3"/>
        <v>0</v>
      </c>
      <c r="AB47" s="435"/>
      <c r="AE47" s="120"/>
      <c r="AF47" s="120"/>
      <c r="AG47" s="120"/>
    </row>
    <row r="48" spans="1:36" ht="31.5" customHeight="1" x14ac:dyDescent="0.25">
      <c r="A48" s="724"/>
      <c r="B48" s="725"/>
      <c r="C48" s="726"/>
      <c r="D48" s="613"/>
      <c r="E48" s="151"/>
      <c r="F48" s="758"/>
      <c r="G48" s="759" t="s">
        <v>82</v>
      </c>
      <c r="H48" s="622" t="s">
        <v>487</v>
      </c>
      <c r="I48" s="30"/>
      <c r="J48" s="710"/>
      <c r="K48" s="634"/>
      <c r="L48" s="716"/>
      <c r="X48" s="438"/>
      <c r="Z48" s="436"/>
      <c r="AA48" s="437">
        <f t="shared" si="3"/>
        <v>0</v>
      </c>
      <c r="AB48" s="435"/>
      <c r="AE48" s="120"/>
      <c r="AF48" s="120"/>
      <c r="AG48" s="120"/>
    </row>
    <row r="49" spans="1:36" ht="42" customHeight="1" outlineLevel="1" x14ac:dyDescent="0.25">
      <c r="A49" s="727" t="s">
        <v>793</v>
      </c>
      <c r="B49" s="1428" t="s">
        <v>416</v>
      </c>
      <c r="C49" s="1429"/>
      <c r="D49" s="1499"/>
      <c r="E49" s="1431"/>
      <c r="F49" s="1432"/>
      <c r="G49" s="1429"/>
      <c r="H49" s="630" t="s">
        <v>487</v>
      </c>
      <c r="I49" s="4" t="s">
        <v>487</v>
      </c>
      <c r="J49" s="1488"/>
      <c r="K49" s="1430"/>
      <c r="L49" s="1489"/>
      <c r="X49" s="438"/>
      <c r="Z49" s="436"/>
      <c r="AA49" s="437">
        <f t="shared" si="3"/>
        <v>0</v>
      </c>
      <c r="AB49" s="435"/>
      <c r="AE49" s="120"/>
      <c r="AF49" s="120"/>
      <c r="AG49" s="120"/>
    </row>
    <row r="50" spans="1:36" s="28" customFormat="1" ht="15" x14ac:dyDescent="0.25">
      <c r="A50" s="672" t="s">
        <v>83</v>
      </c>
      <c r="B50" s="1437" t="s">
        <v>417</v>
      </c>
      <c r="C50" s="1437"/>
      <c r="D50" s="608"/>
      <c r="E50" s="452"/>
      <c r="F50" s="760"/>
      <c r="G50" s="691"/>
      <c r="H50" s="631" t="s">
        <v>487</v>
      </c>
      <c r="I50" s="27"/>
      <c r="J50" s="708"/>
      <c r="K50" s="635"/>
      <c r="L50" s="691"/>
      <c r="M50" s="428"/>
      <c r="N50" s="428"/>
      <c r="O50" s="428"/>
      <c r="P50" s="428"/>
      <c r="Q50" s="428"/>
      <c r="R50" s="428"/>
      <c r="S50" s="428"/>
      <c r="T50" s="428"/>
      <c r="U50" s="344"/>
      <c r="V50" s="344"/>
      <c r="W50" s="429"/>
      <c r="X50" s="438"/>
      <c r="Y50" s="344"/>
      <c r="Z50" s="436"/>
      <c r="AA50" s="437">
        <f t="shared" si="3"/>
        <v>0</v>
      </c>
      <c r="AB50" s="435"/>
      <c r="AC50" s="407"/>
      <c r="AD50" s="344"/>
      <c r="AE50" s="120"/>
      <c r="AF50" s="120"/>
      <c r="AG50" s="120"/>
      <c r="AH50" s="428"/>
      <c r="AI50" s="108"/>
      <c r="AJ50" s="108"/>
    </row>
    <row r="51" spans="1:36" s="28" customFormat="1" ht="98.25" customHeight="1" x14ac:dyDescent="0.25">
      <c r="A51" s="683" t="s">
        <v>766</v>
      </c>
      <c r="B51" s="683" t="s">
        <v>404</v>
      </c>
      <c r="C51" s="683" t="s">
        <v>418</v>
      </c>
      <c r="D51" s="614"/>
      <c r="E51" s="271" t="s">
        <v>487</v>
      </c>
      <c r="F51" s="692"/>
      <c r="G51" s="682" t="s">
        <v>84</v>
      </c>
      <c r="H51" s="631" t="s">
        <v>487</v>
      </c>
      <c r="I51" s="27"/>
      <c r="J51" s="710"/>
      <c r="K51" s="634"/>
      <c r="L51" s="778"/>
      <c r="M51" s="428"/>
      <c r="N51" s="428"/>
      <c r="O51" s="428"/>
      <c r="P51" s="428"/>
      <c r="Q51" s="428"/>
      <c r="R51" s="428"/>
      <c r="S51" s="428"/>
      <c r="T51" s="428"/>
      <c r="U51" s="344"/>
      <c r="V51" s="344"/>
      <c r="W51" s="429"/>
      <c r="X51" s="438"/>
      <c r="Y51" s="344"/>
      <c r="Z51" s="436" t="s">
        <v>487</v>
      </c>
      <c r="AA51" s="437">
        <f t="shared" si="3"/>
        <v>0</v>
      </c>
      <c r="AB51" s="435">
        <f>F51</f>
        <v>0</v>
      </c>
      <c r="AC51" s="407"/>
      <c r="AD51" s="344"/>
      <c r="AE51" s="120"/>
      <c r="AF51" s="120"/>
      <c r="AG51" s="120"/>
      <c r="AH51" s="428"/>
      <c r="AI51" s="108"/>
      <c r="AJ51" s="108"/>
    </row>
    <row r="52" spans="1:36" ht="57.75" customHeight="1" x14ac:dyDescent="0.25">
      <c r="A52" s="729"/>
      <c r="B52" s="730"/>
      <c r="C52" s="731"/>
      <c r="D52" s="599"/>
      <c r="E52" s="451"/>
      <c r="F52" s="761"/>
      <c r="G52" s="682" t="s">
        <v>85</v>
      </c>
      <c r="H52" s="622" t="s">
        <v>487</v>
      </c>
      <c r="I52" s="30"/>
      <c r="J52" s="710"/>
      <c r="K52" s="634"/>
      <c r="L52" s="716"/>
      <c r="X52" s="438"/>
      <c r="Z52" s="436"/>
      <c r="AA52" s="437">
        <f t="shared" si="3"/>
        <v>0</v>
      </c>
      <c r="AB52" s="435"/>
      <c r="AE52" s="120"/>
      <c r="AF52" s="120"/>
      <c r="AG52" s="120"/>
    </row>
    <row r="53" spans="1:36" ht="59.25" customHeight="1" outlineLevel="1" x14ac:dyDescent="0.25">
      <c r="A53" s="727" t="s">
        <v>794</v>
      </c>
      <c r="B53" s="1428" t="s">
        <v>405</v>
      </c>
      <c r="C53" s="1429"/>
      <c r="D53" s="1499"/>
      <c r="E53" s="1431"/>
      <c r="F53" s="1432"/>
      <c r="G53" s="1429"/>
      <c r="H53" s="630" t="s">
        <v>487</v>
      </c>
      <c r="I53" s="4"/>
      <c r="J53" s="1488"/>
      <c r="K53" s="1430"/>
      <c r="L53" s="1489"/>
      <c r="X53" s="438"/>
      <c r="Z53" s="436"/>
      <c r="AA53" s="437">
        <f t="shared" si="3"/>
        <v>0</v>
      </c>
      <c r="AB53" s="435"/>
      <c r="AE53" s="120"/>
      <c r="AF53" s="120"/>
      <c r="AG53" s="120"/>
    </row>
    <row r="54" spans="1:36" ht="15" x14ac:dyDescent="0.25">
      <c r="A54" s="672" t="s">
        <v>86</v>
      </c>
      <c r="B54" s="1437" t="s">
        <v>406</v>
      </c>
      <c r="C54" s="1437"/>
      <c r="D54" s="608"/>
      <c r="E54" s="452"/>
      <c r="F54" s="760"/>
      <c r="G54" s="691"/>
      <c r="H54" s="631" t="s">
        <v>487</v>
      </c>
      <c r="I54" s="27"/>
      <c r="J54" s="708"/>
      <c r="K54" s="635"/>
      <c r="L54" s="715"/>
      <c r="X54" s="438"/>
      <c r="Z54" s="436"/>
      <c r="AA54" s="437">
        <f t="shared" si="3"/>
        <v>0</v>
      </c>
      <c r="AB54" s="435"/>
      <c r="AE54" s="120"/>
      <c r="AF54" s="120"/>
      <c r="AG54" s="120"/>
    </row>
    <row r="55" spans="1:36" ht="125.25" customHeight="1" x14ac:dyDescent="0.25">
      <c r="A55" s="683" t="s">
        <v>765</v>
      </c>
      <c r="B55" s="683" t="s">
        <v>87</v>
      </c>
      <c r="C55" s="683" t="s">
        <v>407</v>
      </c>
      <c r="D55" s="611"/>
      <c r="E55" s="271"/>
      <c r="F55" s="692"/>
      <c r="G55" s="682" t="s">
        <v>84</v>
      </c>
      <c r="H55" s="631" t="s">
        <v>487</v>
      </c>
      <c r="I55" s="27"/>
      <c r="J55" s="775"/>
      <c r="K55" s="634"/>
      <c r="L55" s="781"/>
      <c r="X55" s="438"/>
      <c r="Z55" s="436"/>
      <c r="AA55" s="437">
        <f t="shared" si="3"/>
        <v>0</v>
      </c>
      <c r="AB55" s="435"/>
      <c r="AE55" s="120"/>
      <c r="AF55" s="120"/>
      <c r="AG55" s="120"/>
    </row>
    <row r="56" spans="1:36" ht="60.75" customHeight="1" x14ac:dyDescent="0.25">
      <c r="A56" s="300"/>
      <c r="B56" s="301"/>
      <c r="C56" s="732"/>
      <c r="D56" s="460"/>
      <c r="E56" s="466"/>
      <c r="F56" s="693"/>
      <c r="G56" s="682" t="s">
        <v>85</v>
      </c>
      <c r="H56" s="622" t="s">
        <v>487</v>
      </c>
      <c r="I56" s="30"/>
      <c r="J56" s="775"/>
      <c r="K56" s="634"/>
      <c r="L56" s="781"/>
      <c r="X56" s="438"/>
      <c r="Z56" s="436"/>
      <c r="AA56" s="437">
        <f t="shared" si="3"/>
        <v>0</v>
      </c>
      <c r="AB56" s="435"/>
      <c r="AE56" s="120"/>
      <c r="AF56" s="120"/>
      <c r="AG56" s="120"/>
    </row>
    <row r="57" spans="1:36" ht="56.25" customHeight="1" x14ac:dyDescent="0.25">
      <c r="A57" s="298"/>
      <c r="B57" s="299"/>
      <c r="C57" s="686"/>
      <c r="D57" s="621"/>
      <c r="E57" s="227"/>
      <c r="F57" s="762"/>
      <c r="G57" s="682" t="s">
        <v>579</v>
      </c>
      <c r="H57" s="622" t="s">
        <v>487</v>
      </c>
      <c r="I57" s="30"/>
      <c r="J57" s="775"/>
      <c r="K57" s="636"/>
      <c r="L57" s="782"/>
      <c r="X57" s="438"/>
      <c r="Z57" s="436"/>
      <c r="AA57" s="437">
        <f t="shared" si="3"/>
        <v>0</v>
      </c>
      <c r="AB57" s="435"/>
      <c r="AE57" s="120"/>
      <c r="AF57" s="120"/>
      <c r="AG57" s="120"/>
    </row>
    <row r="58" spans="1:36" ht="117.6" customHeight="1" outlineLevel="1" x14ac:dyDescent="0.25">
      <c r="A58" s="727" t="s">
        <v>795</v>
      </c>
      <c r="B58" s="1428" t="s">
        <v>427</v>
      </c>
      <c r="C58" s="1429"/>
      <c r="D58" s="1430"/>
      <c r="E58" s="1431"/>
      <c r="F58" s="1432"/>
      <c r="G58" s="1429"/>
      <c r="H58" s="630" t="s">
        <v>487</v>
      </c>
      <c r="I58" s="4"/>
      <c r="J58" s="1488"/>
      <c r="K58" s="1430"/>
      <c r="L58" s="1489"/>
      <c r="X58" s="438"/>
      <c r="Z58" s="436"/>
      <c r="AA58" s="437">
        <f t="shared" si="3"/>
        <v>0</v>
      </c>
      <c r="AB58" s="435"/>
      <c r="AE58" s="120"/>
      <c r="AF58" s="120"/>
      <c r="AG58" s="120"/>
    </row>
    <row r="59" spans="1:36" s="24" customFormat="1" ht="135" customHeight="1" x14ac:dyDescent="0.25">
      <c r="A59" s="683" t="s">
        <v>767</v>
      </c>
      <c r="B59" s="683" t="s">
        <v>580</v>
      </c>
      <c r="C59" s="683" t="s">
        <v>111</v>
      </c>
      <c r="D59" s="622"/>
      <c r="E59" s="453"/>
      <c r="F59" s="692"/>
      <c r="G59" s="682" t="s">
        <v>581</v>
      </c>
      <c r="H59" s="622" t="s">
        <v>487</v>
      </c>
      <c r="I59" s="30"/>
      <c r="J59" s="776"/>
      <c r="K59" s="636"/>
      <c r="L59" s="783"/>
      <c r="M59" s="344"/>
      <c r="N59" s="344"/>
      <c r="O59" s="344"/>
      <c r="P59" s="344"/>
      <c r="Q59" s="344"/>
      <c r="R59" s="344"/>
      <c r="S59" s="344"/>
      <c r="T59" s="344"/>
      <c r="U59" s="344"/>
      <c r="V59" s="344"/>
      <c r="W59" s="429"/>
      <c r="X59" s="438"/>
      <c r="Y59" s="344"/>
      <c r="Z59" s="436"/>
      <c r="AA59" s="437">
        <f t="shared" si="3"/>
        <v>0</v>
      </c>
      <c r="AB59" s="435"/>
      <c r="AC59" s="407"/>
      <c r="AD59" s="344"/>
      <c r="AE59" s="120"/>
      <c r="AF59" s="120"/>
      <c r="AG59" s="120"/>
      <c r="AH59" s="374"/>
      <c r="AI59" s="109"/>
      <c r="AJ59" s="109"/>
    </row>
    <row r="60" spans="1:36" ht="15" x14ac:dyDescent="0.25">
      <c r="A60" s="733"/>
      <c r="B60" s="734"/>
      <c r="C60" s="735"/>
      <c r="D60" s="399"/>
      <c r="E60" s="347"/>
      <c r="F60" s="757"/>
      <c r="G60" s="763" t="s">
        <v>1145</v>
      </c>
      <c r="H60" s="622" t="s">
        <v>487</v>
      </c>
      <c r="I60" s="30"/>
      <c r="J60" s="776"/>
      <c r="K60" s="636"/>
      <c r="L60" s="783"/>
      <c r="X60" s="438"/>
      <c r="Z60" s="436"/>
      <c r="AA60" s="437">
        <f t="shared" si="3"/>
        <v>0</v>
      </c>
      <c r="AB60" s="435"/>
      <c r="AE60" s="120"/>
      <c r="AF60" s="120"/>
      <c r="AG60" s="120"/>
    </row>
    <row r="61" spans="1:36" ht="51" x14ac:dyDescent="0.25">
      <c r="A61" s="736"/>
      <c r="B61" s="737"/>
      <c r="C61" s="738"/>
      <c r="D61" s="623"/>
      <c r="E61" s="153"/>
      <c r="F61" s="701"/>
      <c r="G61" s="763" t="s">
        <v>1146</v>
      </c>
      <c r="H61" s="622" t="s">
        <v>487</v>
      </c>
      <c r="I61" s="30"/>
      <c r="J61" s="776"/>
      <c r="K61" s="636"/>
      <c r="L61" s="784"/>
      <c r="X61" s="438"/>
      <c r="Z61" s="436"/>
      <c r="AA61" s="437">
        <f t="shared" si="3"/>
        <v>0</v>
      </c>
      <c r="AB61" s="435"/>
      <c r="AE61" s="120"/>
      <c r="AF61" s="120"/>
      <c r="AG61" s="120"/>
    </row>
    <row r="62" spans="1:36" ht="30.6" customHeight="1" x14ac:dyDescent="0.25">
      <c r="A62" s="736"/>
      <c r="B62" s="737"/>
      <c r="C62" s="738"/>
      <c r="D62" s="623"/>
      <c r="E62" s="153"/>
      <c r="F62" s="701"/>
      <c r="G62" s="763" t="s">
        <v>1147</v>
      </c>
      <c r="H62" s="622" t="s">
        <v>487</v>
      </c>
      <c r="I62" s="30"/>
      <c r="J62" s="776"/>
      <c r="K62" s="636"/>
      <c r="L62" s="784"/>
      <c r="X62" s="438"/>
      <c r="Z62" s="436"/>
      <c r="AA62" s="437">
        <f t="shared" si="3"/>
        <v>0</v>
      </c>
      <c r="AB62" s="435"/>
      <c r="AE62" s="120"/>
      <c r="AF62" s="120"/>
      <c r="AG62" s="120"/>
    </row>
    <row r="63" spans="1:36" ht="25.5" x14ac:dyDescent="0.25">
      <c r="A63" s="736"/>
      <c r="B63" s="737"/>
      <c r="C63" s="738"/>
      <c r="D63" s="623"/>
      <c r="E63" s="153"/>
      <c r="F63" s="701"/>
      <c r="G63" s="763" t="s">
        <v>210</v>
      </c>
      <c r="H63" s="622" t="s">
        <v>487</v>
      </c>
      <c r="I63" s="30"/>
      <c r="J63" s="776"/>
      <c r="K63" s="636"/>
      <c r="L63" s="783"/>
      <c r="X63" s="438"/>
      <c r="Z63" s="436"/>
      <c r="AA63" s="437">
        <f t="shared" si="3"/>
        <v>0</v>
      </c>
      <c r="AB63" s="435"/>
      <c r="AE63" s="120"/>
      <c r="AF63" s="120"/>
      <c r="AG63" s="120"/>
    </row>
    <row r="64" spans="1:36" ht="44.25" customHeight="1" x14ac:dyDescent="0.25">
      <c r="A64" s="739"/>
      <c r="B64" s="740"/>
      <c r="C64" s="741"/>
      <c r="D64" s="624"/>
      <c r="E64" s="151"/>
      <c r="F64" s="702"/>
      <c r="G64" s="763" t="s">
        <v>211</v>
      </c>
      <c r="H64" s="622" t="s">
        <v>487</v>
      </c>
      <c r="I64" s="30"/>
      <c r="J64" s="776"/>
      <c r="K64" s="636"/>
      <c r="L64" s="783"/>
      <c r="X64" s="438"/>
      <c r="Z64" s="436"/>
      <c r="AA64" s="437">
        <f t="shared" si="3"/>
        <v>0</v>
      </c>
      <c r="AB64" s="435"/>
      <c r="AE64" s="120"/>
      <c r="AF64" s="120"/>
      <c r="AG64" s="120"/>
    </row>
    <row r="65" spans="1:36" ht="24" customHeight="1" outlineLevel="1" x14ac:dyDescent="0.25">
      <c r="A65" s="727" t="s">
        <v>796</v>
      </c>
      <c r="B65" s="1428" t="s">
        <v>429</v>
      </c>
      <c r="C65" s="1429"/>
      <c r="D65" s="1430"/>
      <c r="E65" s="1431"/>
      <c r="F65" s="1432"/>
      <c r="G65" s="1429"/>
      <c r="H65" s="630" t="s">
        <v>487</v>
      </c>
      <c r="I65" s="4"/>
      <c r="J65" s="1488"/>
      <c r="K65" s="1430"/>
      <c r="L65" s="1489"/>
      <c r="X65" s="438"/>
      <c r="Z65" s="436"/>
      <c r="AA65" s="437">
        <f t="shared" si="3"/>
        <v>0</v>
      </c>
      <c r="AB65" s="435"/>
      <c r="AE65" s="120"/>
      <c r="AF65" s="120"/>
      <c r="AG65" s="120"/>
    </row>
    <row r="66" spans="1:36" ht="15" x14ac:dyDescent="0.25">
      <c r="A66" s="672" t="s">
        <v>582</v>
      </c>
      <c r="B66" s="1437" t="s">
        <v>583</v>
      </c>
      <c r="C66" s="1437"/>
      <c r="D66" s="625"/>
      <c r="E66" s="454"/>
      <c r="F66" s="764"/>
      <c r="G66" s="765"/>
      <c r="H66" s="629" t="s">
        <v>487</v>
      </c>
      <c r="I66" s="20" t="s">
        <v>487</v>
      </c>
      <c r="J66" s="777"/>
      <c r="K66" s="637"/>
      <c r="L66" s="715"/>
      <c r="X66" s="438"/>
      <c r="Z66" s="436"/>
      <c r="AA66" s="437">
        <f t="shared" si="3"/>
        <v>0</v>
      </c>
      <c r="AB66" s="435"/>
      <c r="AE66" s="120"/>
      <c r="AF66" s="120"/>
      <c r="AG66" s="120"/>
    </row>
    <row r="67" spans="1:36" ht="59.25" customHeight="1" x14ac:dyDescent="0.25">
      <c r="A67" s="742" t="s">
        <v>1196</v>
      </c>
      <c r="B67" s="742" t="s">
        <v>584</v>
      </c>
      <c r="C67" s="742" t="s">
        <v>585</v>
      </c>
      <c r="D67" s="626"/>
      <c r="E67" s="266"/>
      <c r="F67" s="692"/>
      <c r="G67" s="742" t="s">
        <v>587</v>
      </c>
      <c r="H67" s="626" t="s">
        <v>487</v>
      </c>
      <c r="I67" s="18" t="s">
        <v>487</v>
      </c>
      <c r="J67" s="710"/>
      <c r="K67" s="636"/>
      <c r="L67" s="778"/>
      <c r="X67" s="438"/>
      <c r="Z67" s="436"/>
      <c r="AA67" s="437">
        <f t="shared" si="3"/>
        <v>0</v>
      </c>
      <c r="AB67" s="435"/>
      <c r="AE67" s="120"/>
      <c r="AF67" s="120"/>
      <c r="AG67" s="120"/>
    </row>
    <row r="68" spans="1:36" ht="60.6" customHeight="1" x14ac:dyDescent="0.25">
      <c r="A68" s="743"/>
      <c r="B68" s="744"/>
      <c r="C68" s="745"/>
      <c r="D68" s="597"/>
      <c r="E68" s="469"/>
      <c r="F68" s="766"/>
      <c r="G68" s="742" t="s">
        <v>588</v>
      </c>
      <c r="H68" s="626" t="s">
        <v>487</v>
      </c>
      <c r="I68" s="18" t="s">
        <v>487</v>
      </c>
      <c r="J68" s="778"/>
      <c r="K68" s="636"/>
      <c r="L68" s="778"/>
      <c r="X68" s="438"/>
      <c r="Z68" s="436"/>
      <c r="AA68" s="437">
        <f t="shared" si="3"/>
        <v>0</v>
      </c>
      <c r="AB68" s="435"/>
      <c r="AE68" s="120"/>
      <c r="AF68" s="120"/>
      <c r="AG68" s="120"/>
    </row>
    <row r="69" spans="1:36" ht="23.25" customHeight="1" outlineLevel="1" x14ac:dyDescent="0.25">
      <c r="A69" s="727" t="s">
        <v>797</v>
      </c>
      <c r="B69" s="1428" t="s">
        <v>586</v>
      </c>
      <c r="C69" s="1429"/>
      <c r="D69" s="1430"/>
      <c r="E69" s="1431"/>
      <c r="F69" s="1432"/>
      <c r="G69" s="1429"/>
      <c r="H69" s="630" t="s">
        <v>487</v>
      </c>
      <c r="I69" s="4" t="s">
        <v>487</v>
      </c>
      <c r="J69" s="1488"/>
      <c r="K69" s="1430"/>
      <c r="L69" s="1489"/>
      <c r="X69" s="438"/>
      <c r="Z69" s="436"/>
      <c r="AA69" s="437">
        <f t="shared" si="3"/>
        <v>0</v>
      </c>
      <c r="AB69" s="435"/>
      <c r="AE69" s="120"/>
      <c r="AF69" s="120"/>
      <c r="AG69" s="120"/>
    </row>
    <row r="70" spans="1:36" ht="23.65" customHeight="1" x14ac:dyDescent="0.25">
      <c r="A70" s="672" t="s">
        <v>589</v>
      </c>
      <c r="B70" s="1437" t="s">
        <v>1109</v>
      </c>
      <c r="C70" s="1437"/>
      <c r="D70" s="627"/>
      <c r="E70" s="454"/>
      <c r="F70" s="767"/>
      <c r="G70" s="691"/>
      <c r="H70" s="622" t="s">
        <v>487</v>
      </c>
      <c r="I70" s="30" t="s">
        <v>487</v>
      </c>
      <c r="J70" s="707"/>
      <c r="K70" s="626"/>
      <c r="L70" s="715"/>
      <c r="X70" s="438"/>
      <c r="Z70" s="436"/>
      <c r="AA70" s="437">
        <f t="shared" si="3"/>
        <v>0</v>
      </c>
      <c r="AB70" s="435"/>
      <c r="AE70" s="120"/>
      <c r="AF70" s="120"/>
      <c r="AG70" s="120"/>
    </row>
    <row r="71" spans="1:36" ht="107.25" customHeight="1" x14ac:dyDescent="0.25">
      <c r="A71" s="683" t="s">
        <v>1195</v>
      </c>
      <c r="B71" s="728" t="s">
        <v>233</v>
      </c>
      <c r="C71" s="683" t="s">
        <v>96</v>
      </c>
      <c r="D71" s="622"/>
      <c r="E71" s="453"/>
      <c r="F71" s="692"/>
      <c r="G71" s="697" t="s">
        <v>1122</v>
      </c>
      <c r="H71" s="622" t="s">
        <v>487</v>
      </c>
      <c r="I71" s="30" t="s">
        <v>487</v>
      </c>
      <c r="J71" s="710"/>
      <c r="K71" s="636"/>
      <c r="L71" s="785"/>
      <c r="X71" s="438"/>
      <c r="Z71" s="436"/>
      <c r="AA71" s="431">
        <f>+J71</f>
        <v>0</v>
      </c>
      <c r="AB71" s="435"/>
      <c r="AE71" s="120"/>
      <c r="AF71" s="120"/>
      <c r="AG71" s="120"/>
    </row>
    <row r="72" spans="1:36" ht="54.75" customHeight="1" x14ac:dyDescent="0.25">
      <c r="A72" s="354"/>
      <c r="B72" s="229"/>
      <c r="C72" s="684"/>
      <c r="D72" s="460"/>
      <c r="E72" s="347"/>
      <c r="F72" s="768"/>
      <c r="G72" s="682" t="s">
        <v>97</v>
      </c>
      <c r="H72" s="622" t="s">
        <v>487</v>
      </c>
      <c r="I72" s="30" t="s">
        <v>487</v>
      </c>
      <c r="J72" s="710"/>
      <c r="K72" s="636"/>
      <c r="L72" s="716"/>
      <c r="X72" s="438"/>
      <c r="Z72" s="436"/>
      <c r="AA72" s="437">
        <f t="shared" si="3"/>
        <v>0</v>
      </c>
      <c r="AB72" s="435"/>
      <c r="AE72" s="120"/>
      <c r="AF72" s="120"/>
      <c r="AG72" s="120"/>
    </row>
    <row r="73" spans="1:36" ht="66.75" customHeight="1" x14ac:dyDescent="0.25">
      <c r="A73" s="298"/>
      <c r="B73" s="230"/>
      <c r="C73" s="686"/>
      <c r="D73" s="621"/>
      <c r="E73" s="151"/>
      <c r="F73" s="769"/>
      <c r="G73" s="682" t="s">
        <v>485</v>
      </c>
      <c r="H73" s="622" t="s">
        <v>487</v>
      </c>
      <c r="I73" s="30" t="s">
        <v>487</v>
      </c>
      <c r="J73" s="710"/>
      <c r="K73" s="636"/>
      <c r="L73" s="716"/>
      <c r="X73" s="438"/>
      <c r="Z73" s="436"/>
      <c r="AA73" s="437">
        <f t="shared" si="3"/>
        <v>0</v>
      </c>
      <c r="AB73" s="435"/>
      <c r="AE73" s="120"/>
      <c r="AF73" s="120"/>
      <c r="AG73" s="120"/>
    </row>
    <row r="74" spans="1:36" s="24" customFormat="1" ht="74.25" customHeight="1" outlineLevel="1" x14ac:dyDescent="0.25">
      <c r="A74" s="555" t="s">
        <v>798</v>
      </c>
      <c r="B74" s="1428" t="s">
        <v>1110</v>
      </c>
      <c r="C74" s="1429"/>
      <c r="D74" s="1430"/>
      <c r="E74" s="1431"/>
      <c r="F74" s="1432"/>
      <c r="G74" s="1429"/>
      <c r="H74" s="630" t="s">
        <v>487</v>
      </c>
      <c r="I74" s="4" t="s">
        <v>487</v>
      </c>
      <c r="J74" s="1488"/>
      <c r="K74" s="1430"/>
      <c r="L74" s="1489"/>
      <c r="M74" s="344"/>
      <c r="N74" s="344"/>
      <c r="O74" s="344"/>
      <c r="P74" s="344"/>
      <c r="Q74" s="344"/>
      <c r="R74" s="344"/>
      <c r="S74" s="344"/>
      <c r="T74" s="344"/>
      <c r="U74" s="344"/>
      <c r="V74" s="344"/>
      <c r="W74" s="429"/>
      <c r="X74" s="438"/>
      <c r="Y74" s="344"/>
      <c r="Z74" s="430"/>
      <c r="AA74" s="437">
        <f t="shared" si="3"/>
        <v>0</v>
      </c>
      <c r="AB74" s="435"/>
      <c r="AC74" s="407"/>
      <c r="AD74" s="344"/>
      <c r="AE74" s="120"/>
      <c r="AF74" s="120"/>
      <c r="AG74" s="120"/>
      <c r="AH74" s="374"/>
      <c r="AI74" s="109"/>
      <c r="AJ74" s="109"/>
    </row>
    <row r="75" spans="1:36" s="21" customFormat="1" ht="42.75" customHeight="1" x14ac:dyDescent="0.25">
      <c r="A75" s="746" t="s">
        <v>852</v>
      </c>
      <c r="B75" s="1493" t="s">
        <v>853</v>
      </c>
      <c r="C75" s="1494"/>
      <c r="D75" s="1495"/>
      <c r="E75" s="1496"/>
      <c r="F75" s="1497"/>
      <c r="G75" s="1494"/>
      <c r="H75" s="632" t="s">
        <v>487</v>
      </c>
      <c r="I75" s="41" t="s">
        <v>487</v>
      </c>
      <c r="J75" s="1490"/>
      <c r="K75" s="1491"/>
      <c r="L75" s="1492"/>
      <c r="M75" s="428"/>
      <c r="N75" s="428"/>
      <c r="O75" s="428"/>
      <c r="P75" s="428"/>
      <c r="Q75" s="428"/>
      <c r="R75" s="428"/>
      <c r="S75" s="428"/>
      <c r="T75" s="428"/>
      <c r="U75" s="344"/>
      <c r="V75" s="344"/>
      <c r="W75" s="429"/>
      <c r="X75" s="438"/>
      <c r="Y75" s="344"/>
      <c r="Z75" s="430"/>
      <c r="AA75" s="437">
        <f t="shared" si="3"/>
        <v>0</v>
      </c>
      <c r="AB75" s="435"/>
      <c r="AC75" s="407"/>
      <c r="AD75" s="344"/>
      <c r="AE75" s="120"/>
      <c r="AF75" s="120"/>
      <c r="AG75" s="120"/>
      <c r="AH75" s="411"/>
      <c r="AI75" s="107"/>
      <c r="AJ75" s="107"/>
    </row>
    <row r="76" spans="1:36" s="28" customFormat="1" ht="18.600000000000001" customHeight="1" x14ac:dyDescent="0.25">
      <c r="A76" s="747" t="s">
        <v>38</v>
      </c>
      <c r="B76" s="1438" t="s">
        <v>854</v>
      </c>
      <c r="C76" s="1438"/>
      <c r="D76" s="628" t="s">
        <v>487</v>
      </c>
      <c r="E76" s="452"/>
      <c r="F76" s="770"/>
      <c r="G76" s="746"/>
      <c r="H76" s="633" t="s">
        <v>487</v>
      </c>
      <c r="I76" s="36" t="s">
        <v>487</v>
      </c>
      <c r="J76" s="779"/>
      <c r="K76" s="638"/>
      <c r="L76" s="746"/>
      <c r="M76" s="428"/>
      <c r="N76" s="428"/>
      <c r="O76" s="428"/>
      <c r="P76" s="428"/>
      <c r="Q76" s="428"/>
      <c r="R76" s="428"/>
      <c r="S76" s="428"/>
      <c r="T76" s="428"/>
      <c r="U76" s="344"/>
      <c r="V76" s="344"/>
      <c r="W76" s="429"/>
      <c r="X76" s="438"/>
      <c r="Y76" s="344"/>
      <c r="Z76" s="430"/>
      <c r="AA76" s="437">
        <f t="shared" si="3"/>
        <v>0</v>
      </c>
      <c r="AB76" s="435"/>
      <c r="AC76" s="407"/>
      <c r="AD76" s="344"/>
      <c r="AE76" s="120"/>
      <c r="AF76" s="120"/>
      <c r="AG76" s="120"/>
      <c r="AH76" s="428"/>
      <c r="AI76" s="108"/>
      <c r="AJ76" s="108"/>
    </row>
    <row r="77" spans="1:36" ht="162" customHeight="1" x14ac:dyDescent="0.25">
      <c r="A77" s="748" t="s">
        <v>1207</v>
      </c>
      <c r="B77" s="748" t="s">
        <v>896</v>
      </c>
      <c r="C77" s="748" t="s">
        <v>212</v>
      </c>
      <c r="D77" s="629" t="s">
        <v>487</v>
      </c>
      <c r="E77" s="133" t="s">
        <v>487</v>
      </c>
      <c r="F77" s="692"/>
      <c r="G77" s="748"/>
      <c r="H77" s="629" t="s">
        <v>487</v>
      </c>
      <c r="I77" s="20" t="s">
        <v>487</v>
      </c>
      <c r="J77" s="780"/>
      <c r="K77" s="639"/>
      <c r="L77" s="786"/>
      <c r="X77" s="438"/>
      <c r="Z77" s="430" t="s">
        <v>487</v>
      </c>
      <c r="AA77" s="437">
        <f t="shared" si="3"/>
        <v>0</v>
      </c>
      <c r="AB77" s="435">
        <f>F77</f>
        <v>0</v>
      </c>
      <c r="AE77" s="120"/>
      <c r="AF77" s="120"/>
      <c r="AG77" s="120"/>
    </row>
    <row r="78" spans="1:36" ht="72.75" customHeight="1" x14ac:dyDescent="0.25">
      <c r="A78" s="748" t="s">
        <v>1208</v>
      </c>
      <c r="B78" s="748" t="s">
        <v>898</v>
      </c>
      <c r="C78" s="748" t="s">
        <v>212</v>
      </c>
      <c r="D78" s="629"/>
      <c r="E78" s="456" t="s">
        <v>487</v>
      </c>
      <c r="F78" s="771"/>
      <c r="G78" s="629" t="s">
        <v>897</v>
      </c>
      <c r="H78" s="629"/>
      <c r="I78" s="20"/>
      <c r="J78" s="710"/>
      <c r="K78" s="639"/>
      <c r="L78" s="778"/>
      <c r="X78" s="438"/>
      <c r="AA78" s="437">
        <f t="shared" si="3"/>
        <v>0</v>
      </c>
      <c r="AB78" s="435"/>
      <c r="AE78" s="129"/>
      <c r="AF78" s="129"/>
      <c r="AG78" s="116"/>
      <c r="AI78" s="26"/>
      <c r="AJ78" s="26"/>
    </row>
    <row r="79" spans="1:36" ht="94.5" customHeight="1" x14ac:dyDescent="0.25">
      <c r="A79" s="397"/>
      <c r="B79" s="398"/>
      <c r="C79" s="749"/>
      <c r="D79" s="399"/>
      <c r="E79" s="347"/>
      <c r="F79" s="772"/>
      <c r="G79" s="629" t="s">
        <v>374</v>
      </c>
      <c r="H79" s="629" t="s">
        <v>487</v>
      </c>
      <c r="I79" s="20" t="s">
        <v>487</v>
      </c>
      <c r="J79" s="710"/>
      <c r="K79" s="640"/>
      <c r="L79" s="778"/>
      <c r="X79" s="438"/>
      <c r="AA79" s="437">
        <f t="shared" si="3"/>
        <v>0</v>
      </c>
      <c r="AB79" s="435"/>
      <c r="AE79" s="120"/>
      <c r="AF79" s="120"/>
      <c r="AG79" s="120"/>
    </row>
    <row r="80" spans="1:36" ht="49.5" customHeight="1" x14ac:dyDescent="0.25">
      <c r="A80" s="750"/>
      <c r="B80" s="751"/>
      <c r="C80" s="752"/>
      <c r="D80" s="623"/>
      <c r="E80" s="153"/>
      <c r="F80" s="773"/>
      <c r="G80" s="629" t="s">
        <v>375</v>
      </c>
      <c r="H80" s="629" t="s">
        <v>487</v>
      </c>
      <c r="I80" s="20" t="s">
        <v>487</v>
      </c>
      <c r="J80" s="710"/>
      <c r="K80" s="640"/>
      <c r="L80" s="778"/>
      <c r="X80" s="438"/>
      <c r="AA80" s="437">
        <f t="shared" si="3"/>
        <v>0</v>
      </c>
      <c r="AB80" s="435"/>
      <c r="AE80" s="120"/>
      <c r="AF80" s="120"/>
      <c r="AG80" s="120"/>
    </row>
    <row r="81" spans="1:36" ht="72" customHeight="1" x14ac:dyDescent="0.25">
      <c r="A81" s="750"/>
      <c r="B81" s="751"/>
      <c r="C81" s="752"/>
      <c r="D81" s="623"/>
      <c r="E81" s="153"/>
      <c r="F81" s="773"/>
      <c r="G81" s="629" t="s">
        <v>376</v>
      </c>
      <c r="H81" s="629" t="s">
        <v>487</v>
      </c>
      <c r="I81" s="20" t="s">
        <v>487</v>
      </c>
      <c r="J81" s="710"/>
      <c r="K81" s="640"/>
      <c r="L81" s="778"/>
      <c r="X81" s="438"/>
      <c r="AA81" s="437">
        <f t="shared" si="3"/>
        <v>0</v>
      </c>
      <c r="AB81" s="435"/>
      <c r="AE81" s="120"/>
      <c r="AF81" s="120"/>
      <c r="AG81" s="120"/>
    </row>
    <row r="82" spans="1:36" ht="63.75" x14ac:dyDescent="0.25">
      <c r="A82" s="750"/>
      <c r="B82" s="751"/>
      <c r="C82" s="752"/>
      <c r="D82" s="623"/>
      <c r="E82" s="153"/>
      <c r="F82" s="773"/>
      <c r="G82" s="629" t="s">
        <v>377</v>
      </c>
      <c r="H82" s="629" t="s">
        <v>487</v>
      </c>
      <c r="I82" s="20" t="s">
        <v>487</v>
      </c>
      <c r="J82" s="710"/>
      <c r="K82" s="640"/>
      <c r="L82" s="778"/>
      <c r="X82" s="438"/>
      <c r="AA82" s="437">
        <f t="shared" si="3"/>
        <v>0</v>
      </c>
      <c r="AB82" s="435"/>
      <c r="AE82" s="120"/>
      <c r="AF82" s="120"/>
      <c r="AG82" s="120"/>
    </row>
    <row r="83" spans="1:36" ht="38.25" x14ac:dyDescent="0.25">
      <c r="A83" s="750"/>
      <c r="B83" s="751"/>
      <c r="C83" s="752"/>
      <c r="D83" s="623"/>
      <c r="E83" s="153"/>
      <c r="F83" s="773"/>
      <c r="G83" s="629" t="s">
        <v>891</v>
      </c>
      <c r="H83" s="629" t="s">
        <v>487</v>
      </c>
      <c r="I83" s="20" t="s">
        <v>487</v>
      </c>
      <c r="J83" s="710"/>
      <c r="K83" s="640"/>
      <c r="L83" s="778"/>
      <c r="X83" s="438"/>
      <c r="AA83" s="437">
        <f t="shared" si="3"/>
        <v>0</v>
      </c>
      <c r="AB83" s="435"/>
      <c r="AE83" s="120"/>
      <c r="AF83" s="120"/>
      <c r="AG83" s="120"/>
    </row>
    <row r="84" spans="1:36" ht="45" customHeight="1" x14ac:dyDescent="0.25">
      <c r="A84" s="750"/>
      <c r="B84" s="751"/>
      <c r="C84" s="752"/>
      <c r="D84" s="623"/>
      <c r="E84" s="153"/>
      <c r="F84" s="773"/>
      <c r="G84" s="629" t="s">
        <v>892</v>
      </c>
      <c r="H84" s="629" t="s">
        <v>487</v>
      </c>
      <c r="I84" s="20" t="s">
        <v>487</v>
      </c>
      <c r="J84" s="710"/>
      <c r="K84" s="640"/>
      <c r="L84" s="778"/>
      <c r="X84" s="438"/>
      <c r="AA84" s="437">
        <f t="shared" si="3"/>
        <v>0</v>
      </c>
      <c r="AB84" s="435"/>
      <c r="AE84" s="120"/>
      <c r="AF84" s="120"/>
      <c r="AG84" s="120"/>
    </row>
    <row r="85" spans="1:36" ht="201" customHeight="1" x14ac:dyDescent="0.25">
      <c r="A85" s="750"/>
      <c r="B85" s="751"/>
      <c r="C85" s="752"/>
      <c r="D85" s="623"/>
      <c r="E85" s="153"/>
      <c r="F85" s="773"/>
      <c r="G85" s="629" t="s">
        <v>893</v>
      </c>
      <c r="H85" s="629" t="s">
        <v>487</v>
      </c>
      <c r="I85" s="20" t="s">
        <v>487</v>
      </c>
      <c r="J85" s="710"/>
      <c r="K85" s="640"/>
      <c r="L85" s="778"/>
      <c r="X85" s="438"/>
      <c r="AA85" s="437">
        <f t="shared" si="3"/>
        <v>0</v>
      </c>
      <c r="AB85" s="435"/>
      <c r="AE85" s="120"/>
      <c r="AF85" s="120"/>
      <c r="AG85" s="120"/>
    </row>
    <row r="86" spans="1:36" ht="46.9" customHeight="1" x14ac:dyDescent="0.25">
      <c r="A86" s="1370"/>
      <c r="B86" s="754"/>
      <c r="C86" s="755"/>
      <c r="D86" s="624"/>
      <c r="E86" s="151"/>
      <c r="F86" s="774"/>
      <c r="G86" s="629" t="s">
        <v>894</v>
      </c>
      <c r="H86" s="629" t="s">
        <v>487</v>
      </c>
      <c r="I86" s="20" t="s">
        <v>487</v>
      </c>
      <c r="J86" s="1367"/>
      <c r="K86" s="640"/>
      <c r="L86" s="1360"/>
      <c r="X86" s="438"/>
      <c r="AA86" s="437">
        <f t="shared" si="3"/>
        <v>0</v>
      </c>
      <c r="AB86" s="435"/>
      <c r="AE86" s="120"/>
      <c r="AF86" s="120"/>
      <c r="AG86" s="120"/>
    </row>
    <row r="87" spans="1:36" ht="127.5" customHeight="1" outlineLevel="1" x14ac:dyDescent="0.25">
      <c r="A87" s="1361" t="s">
        <v>799</v>
      </c>
      <c r="B87" s="1439" t="s">
        <v>162</v>
      </c>
      <c r="C87" s="1440"/>
      <c r="D87" s="1440"/>
      <c r="E87" s="1441"/>
      <c r="F87" s="1442"/>
      <c r="G87" s="1440"/>
      <c r="H87" s="1447" t="s">
        <v>487</v>
      </c>
      <c r="I87" s="1449" t="s">
        <v>487</v>
      </c>
      <c r="J87" s="1373"/>
      <c r="K87" s="1369"/>
      <c r="L87" s="1365"/>
      <c r="X87" s="438"/>
      <c r="AA87" s="437">
        <f t="shared" si="3"/>
        <v>0</v>
      </c>
      <c r="AB87" s="435"/>
      <c r="AE87" s="120"/>
      <c r="AF87" s="120"/>
      <c r="AG87" s="120"/>
    </row>
    <row r="88" spans="1:36" ht="17.25" customHeight="1" outlineLevel="1" x14ac:dyDescent="0.25">
      <c r="A88" s="1362"/>
      <c r="B88" s="1450" t="s">
        <v>1368</v>
      </c>
      <c r="C88" s="1451"/>
      <c r="D88" s="1452"/>
      <c r="E88" s="1452"/>
      <c r="F88" s="1452"/>
      <c r="G88" s="1453"/>
      <c r="H88" s="1448"/>
      <c r="I88" s="1449"/>
      <c r="J88" s="1373"/>
      <c r="K88" s="1369"/>
      <c r="L88" s="1364"/>
      <c r="X88" s="438"/>
      <c r="AA88" s="437"/>
      <c r="AB88" s="435"/>
      <c r="AE88" s="120"/>
      <c r="AF88" s="120"/>
      <c r="AG88" s="120"/>
    </row>
    <row r="89" spans="1:36" ht="21.75" customHeight="1" outlineLevel="1" x14ac:dyDescent="0.25">
      <c r="A89" s="1362"/>
      <c r="B89" s="1454" t="s">
        <v>1369</v>
      </c>
      <c r="C89" s="1455"/>
      <c r="D89" s="1456"/>
      <c r="E89" s="1456"/>
      <c r="F89" s="1456"/>
      <c r="G89" s="1457"/>
      <c r="H89" s="1448"/>
      <c r="I89" s="1449"/>
      <c r="J89" s="1373"/>
      <c r="K89" s="1369"/>
      <c r="L89" s="1364"/>
      <c r="X89" s="438"/>
      <c r="AA89" s="437"/>
      <c r="AB89" s="435"/>
      <c r="AE89" s="120"/>
      <c r="AF89" s="120"/>
      <c r="AG89" s="120"/>
    </row>
    <row r="90" spans="1:36" ht="48" customHeight="1" outlineLevel="1" x14ac:dyDescent="0.25">
      <c r="A90" s="1372"/>
      <c r="B90" s="1444" t="s">
        <v>267</v>
      </c>
      <c r="C90" s="1458"/>
      <c r="D90" s="1458"/>
      <c r="E90" s="1458"/>
      <c r="F90" s="1458"/>
      <c r="G90" s="1459"/>
      <c r="H90" s="1447"/>
      <c r="I90" s="1449"/>
      <c r="J90" s="1366"/>
      <c r="K90" s="1369"/>
      <c r="L90" s="1366"/>
      <c r="X90" s="438"/>
      <c r="AA90" s="437">
        <f t="shared" si="3"/>
        <v>0</v>
      </c>
      <c r="AB90" s="435"/>
      <c r="AE90" s="129"/>
      <c r="AF90" s="129"/>
      <c r="AG90" s="116"/>
      <c r="AI90" s="26"/>
      <c r="AJ90" s="26"/>
    </row>
    <row r="91" spans="1:36" ht="72.75" customHeight="1" x14ac:dyDescent="0.25">
      <c r="A91" s="1371" t="s">
        <v>1209</v>
      </c>
      <c r="B91" s="748" t="s">
        <v>1210</v>
      </c>
      <c r="C91" s="787" t="s">
        <v>212</v>
      </c>
      <c r="D91" s="629"/>
      <c r="E91" s="272" t="s">
        <v>487</v>
      </c>
      <c r="F91" s="692"/>
      <c r="G91" s="748" t="s">
        <v>269</v>
      </c>
      <c r="H91" s="629" t="s">
        <v>487</v>
      </c>
      <c r="I91" s="20" t="s">
        <v>487</v>
      </c>
      <c r="J91" s="1368"/>
      <c r="K91" s="639"/>
      <c r="L91" s="1363"/>
      <c r="X91" s="438"/>
      <c r="Z91" s="430" t="s">
        <v>487</v>
      </c>
      <c r="AA91" s="437">
        <f t="shared" si="3"/>
        <v>0</v>
      </c>
      <c r="AB91" s="435">
        <f>F91</f>
        <v>0</v>
      </c>
      <c r="AE91" s="120"/>
      <c r="AF91" s="120"/>
      <c r="AG91" s="120"/>
    </row>
    <row r="92" spans="1:36" ht="56.25" customHeight="1" x14ac:dyDescent="0.25">
      <c r="A92" s="231"/>
      <c r="B92" s="229"/>
      <c r="C92" s="788"/>
      <c r="D92" s="399"/>
      <c r="E92" s="465"/>
      <c r="F92" s="793"/>
      <c r="G92" s="683" t="s">
        <v>270</v>
      </c>
      <c r="H92" s="629" t="s">
        <v>487</v>
      </c>
      <c r="I92" s="20" t="s">
        <v>487</v>
      </c>
      <c r="J92" s="710"/>
      <c r="K92" s="643"/>
      <c r="L92" s="778"/>
      <c r="X92" s="438"/>
      <c r="AA92" s="437">
        <f t="shared" si="3"/>
        <v>0</v>
      </c>
      <c r="AB92" s="435"/>
      <c r="AE92" s="120"/>
      <c r="AF92" s="120"/>
      <c r="AG92" s="120"/>
    </row>
    <row r="93" spans="1:36" ht="29.65" customHeight="1" x14ac:dyDescent="0.25">
      <c r="A93" s="232"/>
      <c r="B93" s="233"/>
      <c r="C93" s="789"/>
      <c r="D93" s="623"/>
      <c r="E93" s="152"/>
      <c r="F93" s="794"/>
      <c r="G93" s="748" t="s">
        <v>271</v>
      </c>
      <c r="H93" s="629" t="s">
        <v>487</v>
      </c>
      <c r="I93" s="20" t="s">
        <v>487</v>
      </c>
      <c r="J93" s="710"/>
      <c r="K93" s="643"/>
      <c r="L93" s="778"/>
      <c r="X93" s="438"/>
      <c r="AA93" s="437">
        <f t="shared" si="3"/>
        <v>0</v>
      </c>
      <c r="AB93" s="435"/>
      <c r="AE93" s="120"/>
      <c r="AF93" s="120"/>
      <c r="AG93" s="120"/>
    </row>
    <row r="94" spans="1:36" ht="28.9" customHeight="1" x14ac:dyDescent="0.25">
      <c r="A94" s="232"/>
      <c r="B94" s="233"/>
      <c r="C94" s="789"/>
      <c r="D94" s="623"/>
      <c r="E94" s="152"/>
      <c r="F94" s="794"/>
      <c r="G94" s="748" t="s">
        <v>971</v>
      </c>
      <c r="H94" s="629" t="s">
        <v>487</v>
      </c>
      <c r="I94" s="20" t="s">
        <v>487</v>
      </c>
      <c r="J94" s="710"/>
      <c r="K94" s="643"/>
      <c r="L94" s="778"/>
      <c r="X94" s="438"/>
      <c r="AA94" s="437">
        <f t="shared" si="3"/>
        <v>0</v>
      </c>
      <c r="AB94" s="435"/>
      <c r="AE94" s="120"/>
      <c r="AF94" s="120"/>
      <c r="AG94" s="120"/>
    </row>
    <row r="95" spans="1:36" ht="25.5" x14ac:dyDescent="0.25">
      <c r="A95" s="234"/>
      <c r="B95" s="230"/>
      <c r="C95" s="790"/>
      <c r="D95" s="624"/>
      <c r="E95" s="147"/>
      <c r="F95" s="795"/>
      <c r="G95" s="748" t="s">
        <v>972</v>
      </c>
      <c r="H95" s="629" t="s">
        <v>487</v>
      </c>
      <c r="I95" s="20" t="s">
        <v>487</v>
      </c>
      <c r="J95" s="710"/>
      <c r="K95" s="636"/>
      <c r="L95" s="716"/>
      <c r="X95" s="438"/>
      <c r="AA95" s="437">
        <f t="shared" si="3"/>
        <v>0</v>
      </c>
      <c r="AB95" s="435"/>
      <c r="AE95" s="120"/>
      <c r="AF95" s="120"/>
      <c r="AG95" s="120"/>
    </row>
    <row r="96" spans="1:36" ht="15" x14ac:dyDescent="0.25">
      <c r="A96" s="672" t="s">
        <v>973</v>
      </c>
      <c r="B96" s="1437" t="s">
        <v>974</v>
      </c>
      <c r="C96" s="1437"/>
      <c r="D96" s="627"/>
      <c r="E96" s="454"/>
      <c r="F96" s="796"/>
      <c r="G96" s="715"/>
      <c r="H96" s="622" t="s">
        <v>487</v>
      </c>
      <c r="I96" s="30" t="s">
        <v>487</v>
      </c>
      <c r="J96" s="707"/>
      <c r="K96" s="626"/>
      <c r="L96" s="715"/>
      <c r="X96" s="438"/>
      <c r="AA96" s="437">
        <f t="shared" si="3"/>
        <v>0</v>
      </c>
      <c r="AB96" s="435"/>
      <c r="AE96" s="120"/>
      <c r="AF96" s="120"/>
      <c r="AG96" s="120"/>
    </row>
    <row r="97" spans="1:36" ht="69" customHeight="1" x14ac:dyDescent="0.25">
      <c r="A97" s="681" t="s">
        <v>1211</v>
      </c>
      <c r="B97" s="683" t="s">
        <v>975</v>
      </c>
      <c r="C97" s="683" t="s">
        <v>976</v>
      </c>
      <c r="D97" s="622"/>
      <c r="E97" s="52"/>
      <c r="F97" s="692"/>
      <c r="G97" s="682"/>
      <c r="H97" s="622" t="s">
        <v>487</v>
      </c>
      <c r="I97" s="30" t="s">
        <v>487</v>
      </c>
      <c r="J97" s="799"/>
      <c r="K97" s="636"/>
      <c r="L97" s="782"/>
      <c r="X97" s="438"/>
      <c r="AA97" s="437">
        <f t="shared" si="3"/>
        <v>0</v>
      </c>
      <c r="AB97" s="435"/>
      <c r="AE97" s="120"/>
      <c r="AF97" s="120"/>
      <c r="AG97" s="120"/>
    </row>
    <row r="98" spans="1:36" ht="28.5" customHeight="1" x14ac:dyDescent="0.25">
      <c r="A98" s="681" t="s">
        <v>1212</v>
      </c>
      <c r="B98" s="683" t="s">
        <v>977</v>
      </c>
      <c r="C98" s="683" t="s">
        <v>978</v>
      </c>
      <c r="D98" s="622"/>
      <c r="E98" s="52" t="s">
        <v>487</v>
      </c>
      <c r="F98" s="692"/>
      <c r="G98" s="682" t="s">
        <v>979</v>
      </c>
      <c r="H98" s="622" t="s">
        <v>487</v>
      </c>
      <c r="I98" s="30" t="s">
        <v>487</v>
      </c>
      <c r="J98" s="776"/>
      <c r="K98" s="636"/>
      <c r="L98" s="782"/>
      <c r="X98" s="438"/>
      <c r="Z98" s="430" t="s">
        <v>487</v>
      </c>
      <c r="AA98" s="437">
        <f t="shared" si="3"/>
        <v>0</v>
      </c>
      <c r="AB98" s="435">
        <f>F98</f>
        <v>0</v>
      </c>
      <c r="AE98" s="120"/>
      <c r="AF98" s="120"/>
      <c r="AG98" s="120"/>
    </row>
    <row r="99" spans="1:36" s="158" customFormat="1" ht="15" x14ac:dyDescent="0.25">
      <c r="A99" s="791" t="s">
        <v>980</v>
      </c>
      <c r="B99" s="1443" t="s">
        <v>981</v>
      </c>
      <c r="C99" s="1443"/>
      <c r="D99" s="641"/>
      <c r="E99" s="468"/>
      <c r="F99" s="797"/>
      <c r="G99" s="798"/>
      <c r="H99" s="642" t="s">
        <v>487</v>
      </c>
      <c r="I99" s="156"/>
      <c r="J99" s="800"/>
      <c r="K99" s="644"/>
      <c r="L99" s="798"/>
      <c r="M99" s="1729"/>
      <c r="N99" s="1729"/>
      <c r="O99" s="1729"/>
      <c r="P99" s="1729"/>
      <c r="Q99" s="1729"/>
      <c r="R99" s="1729"/>
      <c r="S99" s="1729"/>
      <c r="T99" s="1729"/>
      <c r="U99" s="439"/>
      <c r="V99" s="439"/>
      <c r="W99" s="440"/>
      <c r="X99" s="441"/>
      <c r="Y99" s="439"/>
      <c r="Z99" s="442"/>
      <c r="AA99" s="443">
        <f t="shared" si="3"/>
        <v>0</v>
      </c>
      <c r="AB99" s="444"/>
      <c r="AC99" s="408"/>
      <c r="AD99" s="439"/>
      <c r="AE99" s="199"/>
      <c r="AF99" s="199"/>
      <c r="AG99" s="199"/>
      <c r="AH99" s="478"/>
      <c r="AI99" s="157"/>
      <c r="AJ99" s="157"/>
    </row>
    <row r="100" spans="1:36" ht="66.75" customHeight="1" x14ac:dyDescent="0.25">
      <c r="A100" s="683" t="s">
        <v>442</v>
      </c>
      <c r="B100" s="683" t="s">
        <v>182</v>
      </c>
      <c r="C100" s="683" t="s">
        <v>124</v>
      </c>
      <c r="D100" s="622"/>
      <c r="E100" s="453"/>
      <c r="F100" s="692"/>
      <c r="G100" s="682" t="s">
        <v>183</v>
      </c>
      <c r="H100" s="622" t="s">
        <v>487</v>
      </c>
      <c r="I100" s="30"/>
      <c r="J100" s="711"/>
      <c r="K100" s="636"/>
      <c r="L100" s="716"/>
      <c r="X100" s="438"/>
      <c r="AA100" s="437">
        <f t="shared" si="3"/>
        <v>0</v>
      </c>
      <c r="AB100" s="435"/>
      <c r="AE100" s="120"/>
      <c r="AF100" s="120"/>
      <c r="AG100" s="120"/>
    </row>
    <row r="101" spans="1:36" ht="51" customHeight="1" x14ac:dyDescent="0.25">
      <c r="A101" s="354"/>
      <c r="B101" s="357"/>
      <c r="C101" s="684"/>
      <c r="D101" s="460"/>
      <c r="E101" s="347"/>
      <c r="F101" s="757"/>
      <c r="G101" s="682" t="s">
        <v>184</v>
      </c>
      <c r="H101" s="622" t="s">
        <v>487</v>
      </c>
      <c r="I101" s="30"/>
      <c r="J101" s="711"/>
      <c r="K101" s="636"/>
      <c r="L101" s="716"/>
      <c r="X101" s="438"/>
      <c r="AA101" s="437">
        <f>F101</f>
        <v>0</v>
      </c>
      <c r="AB101" s="435"/>
      <c r="AE101" s="120"/>
      <c r="AF101" s="120"/>
      <c r="AG101" s="120"/>
    </row>
    <row r="102" spans="1:36" ht="48" customHeight="1" x14ac:dyDescent="0.25">
      <c r="A102" s="298"/>
      <c r="B102" s="299"/>
      <c r="C102" s="686"/>
      <c r="D102" s="621"/>
      <c r="E102" s="151"/>
      <c r="F102" s="702"/>
      <c r="G102" s="682" t="s">
        <v>90</v>
      </c>
      <c r="H102" s="622" t="s">
        <v>487</v>
      </c>
      <c r="I102" s="30"/>
      <c r="J102" s="711"/>
      <c r="K102" s="636"/>
      <c r="L102" s="716"/>
      <c r="X102" s="438"/>
      <c r="AA102" s="437">
        <f>F102</f>
        <v>0</v>
      </c>
      <c r="AB102" s="435"/>
      <c r="AE102" s="120"/>
      <c r="AF102" s="120"/>
      <c r="AG102" s="120"/>
    </row>
    <row r="103" spans="1:36" ht="29.25" customHeight="1" outlineLevel="1" x14ac:dyDescent="0.25">
      <c r="A103" s="792" t="s">
        <v>800</v>
      </c>
      <c r="B103" s="1444" t="s">
        <v>91</v>
      </c>
      <c r="C103" s="1445"/>
      <c r="D103" s="1445"/>
      <c r="E103" s="1445"/>
      <c r="F103" s="1445"/>
      <c r="G103" s="1446"/>
      <c r="H103" s="630" t="s">
        <v>487</v>
      </c>
      <c r="I103" s="4"/>
      <c r="J103" s="1319"/>
      <c r="K103" s="1311"/>
      <c r="L103" s="1320"/>
      <c r="X103" s="438"/>
      <c r="Z103" s="436"/>
      <c r="AA103" s="437">
        <f t="shared" ref="AA103:AA165" si="4">F103</f>
        <v>0</v>
      </c>
      <c r="AB103" s="435"/>
      <c r="AE103" s="120"/>
      <c r="AF103" s="120"/>
      <c r="AG103" s="120"/>
    </row>
    <row r="104" spans="1:36" ht="15" hidden="1" x14ac:dyDescent="0.25">
      <c r="A104" s="32" t="s">
        <v>92</v>
      </c>
      <c r="B104" s="1465" t="s">
        <v>93</v>
      </c>
      <c r="C104" s="1465"/>
      <c r="D104" s="30"/>
      <c r="E104" s="40"/>
      <c r="F104" s="30"/>
      <c r="G104" s="29"/>
      <c r="H104" s="30"/>
      <c r="I104" s="30"/>
      <c r="J104" s="30"/>
      <c r="K104" s="18"/>
      <c r="L104" s="30"/>
      <c r="M104" s="108"/>
      <c r="N104" s="108"/>
      <c r="O104" s="108"/>
      <c r="P104" s="108"/>
      <c r="Q104" s="108"/>
      <c r="R104" s="108"/>
      <c r="S104" s="108"/>
      <c r="T104" s="108"/>
      <c r="U104" s="106"/>
      <c r="V104" s="106"/>
      <c r="W104" s="171"/>
      <c r="X104" s="131"/>
      <c r="Y104" s="122"/>
      <c r="Z104" s="165"/>
      <c r="AA104" s="164">
        <f t="shared" si="4"/>
        <v>0</v>
      </c>
      <c r="AB104" s="166"/>
      <c r="AC104" s="162"/>
      <c r="AD104" s="106"/>
      <c r="AE104" s="129"/>
      <c r="AF104" s="129"/>
      <c r="AG104" s="116"/>
      <c r="AH104" s="26"/>
      <c r="AI104" s="26"/>
      <c r="AJ104" s="26"/>
    </row>
    <row r="105" spans="1:36" ht="25.5" hidden="1" x14ac:dyDescent="0.25">
      <c r="A105" s="1433"/>
      <c r="B105" s="1435" t="s">
        <v>94</v>
      </c>
      <c r="C105" s="1435" t="s">
        <v>213</v>
      </c>
      <c r="D105" s="1435"/>
      <c r="E105" s="1434"/>
      <c r="F105" s="1436"/>
      <c r="G105" s="29" t="s">
        <v>183</v>
      </c>
      <c r="H105" s="30"/>
      <c r="I105" s="30" t="s">
        <v>487</v>
      </c>
      <c r="J105" s="70"/>
      <c r="K105" s="121"/>
      <c r="L105" s="1513"/>
      <c r="M105" s="108"/>
      <c r="N105" s="108"/>
      <c r="O105" s="108"/>
      <c r="P105" s="108"/>
      <c r="Q105" s="108"/>
      <c r="R105" s="108"/>
      <c r="S105" s="108"/>
      <c r="T105" s="108"/>
      <c r="U105" s="106"/>
      <c r="V105" s="106"/>
      <c r="W105" s="171"/>
      <c r="X105" s="131"/>
      <c r="Y105" s="122"/>
      <c r="Z105" s="165"/>
      <c r="AA105" s="164">
        <f t="shared" si="4"/>
        <v>0</v>
      </c>
      <c r="AB105" s="166"/>
      <c r="AC105" s="162"/>
      <c r="AD105" s="106"/>
      <c r="AE105" s="129"/>
      <c r="AF105" s="129"/>
      <c r="AG105" s="116"/>
      <c r="AH105" s="26"/>
      <c r="AI105" s="26"/>
      <c r="AJ105" s="26"/>
    </row>
    <row r="106" spans="1:36" ht="38.25" hidden="1" x14ac:dyDescent="0.25">
      <c r="A106" s="1433"/>
      <c r="B106" s="1435"/>
      <c r="C106" s="1435"/>
      <c r="D106" s="1435"/>
      <c r="E106" s="1434"/>
      <c r="F106" s="1436"/>
      <c r="G106" s="29" t="s">
        <v>184</v>
      </c>
      <c r="H106" s="30"/>
      <c r="I106" s="30" t="s">
        <v>487</v>
      </c>
      <c r="J106" s="70"/>
      <c r="K106" s="121"/>
      <c r="L106" s="1514"/>
      <c r="M106" s="108"/>
      <c r="N106" s="108"/>
      <c r="O106" s="108"/>
      <c r="P106" s="108"/>
      <c r="Q106" s="108"/>
      <c r="R106" s="108"/>
      <c r="S106" s="108"/>
      <c r="T106" s="108"/>
      <c r="U106" s="106"/>
      <c r="V106" s="106"/>
      <c r="W106" s="171"/>
      <c r="X106" s="131"/>
      <c r="Y106" s="122"/>
      <c r="Z106" s="165"/>
      <c r="AA106" s="164">
        <f t="shared" si="4"/>
        <v>0</v>
      </c>
      <c r="AB106" s="166"/>
      <c r="AC106" s="162"/>
      <c r="AD106" s="106"/>
      <c r="AE106" s="129"/>
      <c r="AF106" s="129"/>
      <c r="AG106" s="116"/>
      <c r="AH106" s="26"/>
      <c r="AI106" s="26"/>
      <c r="AJ106" s="26"/>
    </row>
    <row r="107" spans="1:36" ht="38.25" hidden="1" x14ac:dyDescent="0.25">
      <c r="A107" s="1433"/>
      <c r="B107" s="1435"/>
      <c r="C107" s="1435"/>
      <c r="D107" s="1435"/>
      <c r="E107" s="1434"/>
      <c r="F107" s="1436"/>
      <c r="G107" s="29" t="s">
        <v>90</v>
      </c>
      <c r="H107" s="30"/>
      <c r="I107" s="30" t="s">
        <v>487</v>
      </c>
      <c r="J107" s="70"/>
      <c r="K107" s="121"/>
      <c r="L107" s="1515"/>
      <c r="M107" s="108"/>
      <c r="N107" s="108"/>
      <c r="O107" s="108"/>
      <c r="P107" s="108"/>
      <c r="Q107" s="108"/>
      <c r="R107" s="108"/>
      <c r="S107" s="108"/>
      <c r="T107" s="108"/>
      <c r="U107" s="106"/>
      <c r="V107" s="106"/>
      <c r="W107" s="171"/>
      <c r="X107" s="131"/>
      <c r="Y107" s="122"/>
      <c r="Z107" s="165"/>
      <c r="AA107" s="164">
        <f t="shared" si="4"/>
        <v>0</v>
      </c>
      <c r="AB107" s="166"/>
      <c r="AC107" s="162"/>
      <c r="AD107" s="106"/>
      <c r="AE107" s="129"/>
      <c r="AF107" s="129"/>
      <c r="AG107" s="116"/>
      <c r="AH107" s="26"/>
      <c r="AI107" s="26"/>
      <c r="AJ107" s="26"/>
    </row>
    <row r="108" spans="1:36" s="34" customFormat="1" ht="15" customHeight="1" x14ac:dyDescent="0.25">
      <c r="A108" s="801" t="s">
        <v>95</v>
      </c>
      <c r="B108" s="1312" t="s">
        <v>855</v>
      </c>
      <c r="C108" s="1313"/>
      <c r="D108" s="1314"/>
      <c r="E108" s="1315"/>
      <c r="F108" s="1316"/>
      <c r="G108" s="1313"/>
      <c r="H108" s="629" t="s">
        <v>487</v>
      </c>
      <c r="I108" s="20" t="s">
        <v>487</v>
      </c>
      <c r="J108" s="777"/>
      <c r="K108" s="651"/>
      <c r="L108" s="833"/>
      <c r="M108" s="434"/>
      <c r="N108" s="434"/>
      <c r="O108" s="434"/>
      <c r="P108" s="434"/>
      <c r="Q108" s="434"/>
      <c r="R108" s="434"/>
      <c r="S108" s="434"/>
      <c r="T108" s="434"/>
      <c r="U108" s="1411"/>
      <c r="V108" s="434"/>
      <c r="W108" s="429"/>
      <c r="X108" s="438"/>
      <c r="Y108" s="434"/>
      <c r="Z108" s="1411"/>
      <c r="AA108" s="437">
        <f t="shared" si="4"/>
        <v>0</v>
      </c>
      <c r="AB108" s="435"/>
      <c r="AC108" s="409"/>
      <c r="AD108" s="434"/>
      <c r="AE108" s="120"/>
      <c r="AF108" s="120"/>
      <c r="AG108" s="127"/>
      <c r="AH108" s="479"/>
      <c r="AI108" s="110"/>
      <c r="AJ108" s="110"/>
    </row>
    <row r="109" spans="1:36" s="34" customFormat="1" ht="15.75" x14ac:dyDescent="0.25">
      <c r="A109" s="802" t="s">
        <v>39</v>
      </c>
      <c r="B109" s="1532" t="s">
        <v>179</v>
      </c>
      <c r="C109" s="1532"/>
      <c r="D109" s="645" t="s">
        <v>487</v>
      </c>
      <c r="E109" s="455"/>
      <c r="F109" s="821"/>
      <c r="G109" s="822"/>
      <c r="H109" s="648" t="s">
        <v>487</v>
      </c>
      <c r="I109" s="54" t="s">
        <v>487</v>
      </c>
      <c r="J109" s="828"/>
      <c r="K109" s="652"/>
      <c r="L109" s="1174"/>
      <c r="M109" s="434"/>
      <c r="N109" s="434"/>
      <c r="O109" s="434"/>
      <c r="P109" s="434"/>
      <c r="Q109" s="434"/>
      <c r="R109" s="434"/>
      <c r="S109" s="434"/>
      <c r="T109" s="434"/>
      <c r="U109" s="1411"/>
      <c r="V109" s="434"/>
      <c r="W109" s="429"/>
      <c r="X109" s="438"/>
      <c r="Y109" s="434"/>
      <c r="Z109" s="1411"/>
      <c r="AA109" s="437">
        <f t="shared" si="4"/>
        <v>0</v>
      </c>
      <c r="AB109" s="435"/>
      <c r="AC109" s="409"/>
      <c r="AD109" s="434"/>
      <c r="AE109" s="120"/>
      <c r="AF109" s="120"/>
      <c r="AG109" s="120"/>
      <c r="AH109" s="479"/>
      <c r="AI109" s="110"/>
      <c r="AJ109" s="110"/>
    </row>
    <row r="110" spans="1:36" ht="93.75" customHeight="1" x14ac:dyDescent="0.25">
      <c r="A110" s="674" t="s">
        <v>1213</v>
      </c>
      <c r="B110" s="674" t="s">
        <v>462</v>
      </c>
      <c r="C110" s="674" t="s">
        <v>325</v>
      </c>
      <c r="D110" s="622" t="s">
        <v>487</v>
      </c>
      <c r="E110" s="272" t="s">
        <v>487</v>
      </c>
      <c r="F110" s="692"/>
      <c r="G110" s="674" t="s">
        <v>1214</v>
      </c>
      <c r="H110" s="629" t="s">
        <v>487</v>
      </c>
      <c r="I110" s="20" t="s">
        <v>487</v>
      </c>
      <c r="J110" s="829"/>
      <c r="K110" s="636"/>
      <c r="L110" s="1178" t="s">
        <v>1305</v>
      </c>
      <c r="X110" s="438"/>
      <c r="Z110" s="430" t="s">
        <v>487</v>
      </c>
      <c r="AA110" s="437">
        <f t="shared" si="4"/>
        <v>0</v>
      </c>
      <c r="AB110" s="435">
        <f>F110</f>
        <v>0</v>
      </c>
      <c r="AE110" s="120"/>
      <c r="AF110" s="120"/>
      <c r="AG110" s="120"/>
    </row>
    <row r="111" spans="1:36" ht="33.75" customHeight="1" x14ac:dyDescent="0.25">
      <c r="A111" s="238"/>
      <c r="B111" s="314"/>
      <c r="C111" s="803"/>
      <c r="D111" s="460"/>
      <c r="E111" s="465"/>
      <c r="F111" s="757"/>
      <c r="G111" s="823" t="s">
        <v>856</v>
      </c>
      <c r="H111" s="629" t="s">
        <v>487</v>
      </c>
      <c r="I111" s="20" t="s">
        <v>487</v>
      </c>
      <c r="J111" s="711"/>
      <c r="K111" s="636"/>
      <c r="L111" s="835"/>
      <c r="X111" s="438"/>
      <c r="AA111" s="437">
        <f t="shared" si="4"/>
        <v>0</v>
      </c>
      <c r="AE111" s="120"/>
      <c r="AF111" s="120"/>
      <c r="AG111" s="120"/>
    </row>
    <row r="112" spans="1:36" ht="60.75" customHeight="1" x14ac:dyDescent="0.25">
      <c r="A112" s="239"/>
      <c r="B112" s="315"/>
      <c r="C112" s="804"/>
      <c r="D112" s="646"/>
      <c r="E112" s="152"/>
      <c r="F112" s="701"/>
      <c r="G112" s="823" t="s">
        <v>827</v>
      </c>
      <c r="H112" s="629" t="s">
        <v>487</v>
      </c>
      <c r="I112" s="20" t="s">
        <v>487</v>
      </c>
      <c r="J112" s="711"/>
      <c r="K112" s="636"/>
      <c r="L112" s="711"/>
      <c r="X112" s="438"/>
      <c r="AA112" s="437">
        <f t="shared" si="4"/>
        <v>0</v>
      </c>
      <c r="AE112" s="120"/>
      <c r="AF112" s="120"/>
      <c r="AG112" s="120"/>
    </row>
    <row r="113" spans="1:36" ht="30.75" customHeight="1" x14ac:dyDescent="0.25">
      <c r="A113" s="239"/>
      <c r="B113" s="315"/>
      <c r="C113" s="804"/>
      <c r="D113" s="646"/>
      <c r="E113" s="152"/>
      <c r="F113" s="701"/>
      <c r="G113" s="823" t="s">
        <v>828</v>
      </c>
      <c r="H113" s="629" t="s">
        <v>487</v>
      </c>
      <c r="I113" s="20" t="s">
        <v>487</v>
      </c>
      <c r="J113" s="711"/>
      <c r="K113" s="636"/>
      <c r="L113" s="836"/>
      <c r="X113" s="438"/>
      <c r="AA113" s="437">
        <f t="shared" si="4"/>
        <v>0</v>
      </c>
      <c r="AE113" s="120"/>
      <c r="AF113" s="120"/>
      <c r="AG113" s="120"/>
    </row>
    <row r="114" spans="1:36" ht="43.5" customHeight="1" x14ac:dyDescent="0.25">
      <c r="A114" s="240"/>
      <c r="B114" s="316"/>
      <c r="C114" s="805"/>
      <c r="D114" s="621"/>
      <c r="E114" s="147"/>
      <c r="F114" s="702"/>
      <c r="G114" s="824" t="s">
        <v>829</v>
      </c>
      <c r="H114" s="649" t="s">
        <v>487</v>
      </c>
      <c r="I114" s="55" t="s">
        <v>487</v>
      </c>
      <c r="J114" s="711"/>
      <c r="K114" s="653"/>
      <c r="L114" s="836"/>
      <c r="X114" s="438"/>
      <c r="AA114" s="437">
        <f t="shared" si="4"/>
        <v>0</v>
      </c>
      <c r="AB114" s="435"/>
      <c r="AE114" s="120"/>
      <c r="AF114" s="120"/>
      <c r="AG114" s="120"/>
    </row>
    <row r="115" spans="1:36" s="56" customFormat="1" ht="219" customHeight="1" outlineLevel="1" x14ac:dyDescent="0.25">
      <c r="A115" s="555" t="s">
        <v>801</v>
      </c>
      <c r="B115" s="1466" t="s">
        <v>178</v>
      </c>
      <c r="C115" s="1458"/>
      <c r="D115" s="1458"/>
      <c r="E115" s="1458"/>
      <c r="F115" s="1458"/>
      <c r="G115" s="1459"/>
      <c r="H115" s="630" t="s">
        <v>487</v>
      </c>
      <c r="I115" s="4" t="s">
        <v>487</v>
      </c>
      <c r="J115" s="1376"/>
      <c r="K115" s="630"/>
      <c r="L115" s="555"/>
      <c r="M115" s="433"/>
      <c r="N115" s="433"/>
      <c r="O115" s="433"/>
      <c r="P115" s="433"/>
      <c r="Q115" s="433"/>
      <c r="R115" s="433"/>
      <c r="S115" s="433"/>
      <c r="T115" s="433"/>
      <c r="U115" s="433"/>
      <c r="V115" s="433"/>
      <c r="W115" s="429"/>
      <c r="X115" s="438"/>
      <c r="Y115" s="433"/>
      <c r="Z115" s="446"/>
      <c r="AA115" s="437">
        <f t="shared" si="4"/>
        <v>0</v>
      </c>
      <c r="AB115" s="435"/>
      <c r="AC115" s="410"/>
      <c r="AD115" s="344"/>
      <c r="AE115" s="120"/>
      <c r="AF115" s="120"/>
      <c r="AG115" s="120"/>
      <c r="AH115" s="374"/>
      <c r="AI115" s="109"/>
      <c r="AJ115" s="109"/>
    </row>
    <row r="116" spans="1:36" ht="15.75" x14ac:dyDescent="0.25">
      <c r="A116" s="672" t="s">
        <v>180</v>
      </c>
      <c r="B116" s="1437" t="s">
        <v>181</v>
      </c>
      <c r="C116" s="1437"/>
      <c r="D116" s="627" t="s">
        <v>487</v>
      </c>
      <c r="E116" s="454" t="s">
        <v>487</v>
      </c>
      <c r="F116" s="767"/>
      <c r="G116" s="715"/>
      <c r="H116" s="622" t="s">
        <v>487</v>
      </c>
      <c r="I116" s="30" t="s">
        <v>487</v>
      </c>
      <c r="J116" s="707"/>
      <c r="K116" s="626"/>
      <c r="L116" s="834"/>
      <c r="X116" s="438"/>
      <c r="AA116" s="437">
        <f t="shared" si="4"/>
        <v>0</v>
      </c>
      <c r="AB116" s="435"/>
      <c r="AE116" s="120"/>
      <c r="AF116" s="120"/>
      <c r="AG116" s="120"/>
    </row>
    <row r="117" spans="1:36" ht="93.75" customHeight="1" x14ac:dyDescent="0.25">
      <c r="A117" s="683" t="s">
        <v>294</v>
      </c>
      <c r="B117" s="683" t="s">
        <v>463</v>
      </c>
      <c r="C117" s="742" t="s">
        <v>398</v>
      </c>
      <c r="D117" s="622" t="s">
        <v>487</v>
      </c>
      <c r="E117" s="272" t="s">
        <v>487</v>
      </c>
      <c r="F117" s="692"/>
      <c r="G117" s="742" t="s">
        <v>996</v>
      </c>
      <c r="H117" s="622" t="s">
        <v>487</v>
      </c>
      <c r="I117" s="30" t="s">
        <v>487</v>
      </c>
      <c r="J117" s="830"/>
      <c r="K117" s="636"/>
      <c r="L117" s="1178" t="s">
        <v>1305</v>
      </c>
      <c r="X117" s="438"/>
      <c r="Z117" s="430" t="s">
        <v>487</v>
      </c>
      <c r="AA117" s="437">
        <f t="shared" si="4"/>
        <v>0</v>
      </c>
      <c r="AB117" s="435">
        <f>F117</f>
        <v>0</v>
      </c>
      <c r="AE117" s="120"/>
      <c r="AF117" s="120"/>
      <c r="AG117" s="120"/>
    </row>
    <row r="118" spans="1:36" ht="119.45" customHeight="1" x14ac:dyDescent="0.25">
      <c r="A118" s="729"/>
      <c r="B118" s="806"/>
      <c r="C118" s="807"/>
      <c r="D118" s="599"/>
      <c r="E118" s="467"/>
      <c r="F118" s="766"/>
      <c r="G118" s="673" t="s">
        <v>185</v>
      </c>
      <c r="H118" s="622"/>
      <c r="I118" s="30"/>
      <c r="J118" s="1176"/>
      <c r="K118" s="636"/>
      <c r="L118" s="1179" t="s">
        <v>1306</v>
      </c>
      <c r="X118" s="438"/>
      <c r="AA118" s="437">
        <f t="shared" si="4"/>
        <v>0</v>
      </c>
      <c r="AB118" s="435"/>
      <c r="AE118" s="120"/>
      <c r="AF118" s="120"/>
      <c r="AG118" s="120"/>
      <c r="AI118" s="26"/>
      <c r="AJ118" s="26"/>
    </row>
    <row r="119" spans="1:36" ht="147" customHeight="1" x14ac:dyDescent="0.25">
      <c r="A119" s="808" t="s">
        <v>802</v>
      </c>
      <c r="B119" s="1467" t="s">
        <v>237</v>
      </c>
      <c r="C119" s="1458"/>
      <c r="D119" s="1458"/>
      <c r="E119" s="1458"/>
      <c r="F119" s="1458"/>
      <c r="G119" s="1459"/>
      <c r="H119" s="650" t="s">
        <v>487</v>
      </c>
      <c r="I119" s="19" t="s">
        <v>487</v>
      </c>
      <c r="J119" s="831"/>
      <c r="K119" s="654"/>
      <c r="L119" s="837"/>
      <c r="X119" s="438"/>
      <c r="AA119" s="437">
        <f t="shared" si="4"/>
        <v>0</v>
      </c>
      <c r="AB119" s="435"/>
      <c r="AE119" s="120"/>
      <c r="AF119" s="120"/>
      <c r="AG119" s="120"/>
    </row>
    <row r="120" spans="1:36" ht="38.25" x14ac:dyDescent="0.25">
      <c r="A120" s="683" t="s">
        <v>295</v>
      </c>
      <c r="B120" s="809" t="s">
        <v>188</v>
      </c>
      <c r="C120" s="810" t="s">
        <v>189</v>
      </c>
      <c r="D120" s="622" t="s">
        <v>487</v>
      </c>
      <c r="E120" s="453"/>
      <c r="F120" s="692"/>
      <c r="G120" s="825" t="s">
        <v>234</v>
      </c>
      <c r="H120" s="622" t="s">
        <v>487</v>
      </c>
      <c r="I120" s="30" t="s">
        <v>487</v>
      </c>
      <c r="J120" s="832"/>
      <c r="K120" s="636"/>
      <c r="L120" s="785"/>
      <c r="X120" s="438"/>
      <c r="AA120" s="437">
        <f t="shared" si="4"/>
        <v>0</v>
      </c>
      <c r="AB120" s="435"/>
      <c r="AE120" s="120"/>
      <c r="AF120" s="120"/>
      <c r="AG120" s="120"/>
    </row>
    <row r="121" spans="1:36" ht="42" customHeight="1" x14ac:dyDescent="0.25">
      <c r="A121" s="354"/>
      <c r="B121" s="811"/>
      <c r="C121" s="812"/>
      <c r="D121" s="460"/>
      <c r="E121" s="347"/>
      <c r="F121" s="826"/>
      <c r="G121" s="825" t="s">
        <v>191</v>
      </c>
      <c r="H121" s="622" t="s">
        <v>487</v>
      </c>
      <c r="I121" s="30" t="s">
        <v>487</v>
      </c>
      <c r="J121" s="832"/>
      <c r="K121" s="636"/>
      <c r="L121" s="716"/>
      <c r="X121" s="438"/>
      <c r="AA121" s="437">
        <f t="shared" si="4"/>
        <v>0</v>
      </c>
      <c r="AB121" s="435"/>
      <c r="AE121" s="120"/>
      <c r="AF121" s="120"/>
      <c r="AG121" s="120"/>
    </row>
    <row r="122" spans="1:36" ht="55.5" customHeight="1" x14ac:dyDescent="0.25">
      <c r="A122" s="298"/>
      <c r="B122" s="813"/>
      <c r="C122" s="814"/>
      <c r="D122" s="621"/>
      <c r="E122" s="151"/>
      <c r="F122" s="827"/>
      <c r="G122" s="825" t="s">
        <v>3</v>
      </c>
      <c r="H122" s="622" t="s">
        <v>487</v>
      </c>
      <c r="I122" s="30" t="s">
        <v>487</v>
      </c>
      <c r="J122" s="832"/>
      <c r="K122" s="636"/>
      <c r="L122" s="716"/>
      <c r="X122" s="438"/>
      <c r="AA122" s="437">
        <f t="shared" si="4"/>
        <v>0</v>
      </c>
      <c r="AB122" s="435"/>
      <c r="AE122" s="120"/>
      <c r="AF122" s="120"/>
      <c r="AG122" s="120"/>
    </row>
    <row r="123" spans="1:36" ht="27" customHeight="1" outlineLevel="1" x14ac:dyDescent="0.25">
      <c r="A123" s="680" t="s">
        <v>186</v>
      </c>
      <c r="B123" s="1466" t="s">
        <v>1123</v>
      </c>
      <c r="C123" s="1458"/>
      <c r="D123" s="1458"/>
      <c r="E123" s="1458"/>
      <c r="F123" s="1458"/>
      <c r="G123" s="1459"/>
      <c r="H123" s="630" t="s">
        <v>487</v>
      </c>
      <c r="I123" s="4" t="s">
        <v>487</v>
      </c>
      <c r="J123" s="1376"/>
      <c r="K123" s="1323"/>
      <c r="L123" s="1374"/>
      <c r="X123" s="438"/>
      <c r="AA123" s="437">
        <f t="shared" si="4"/>
        <v>0</v>
      </c>
      <c r="AB123" s="435"/>
      <c r="AE123" s="120"/>
      <c r="AF123" s="120"/>
      <c r="AG123" s="120"/>
    </row>
    <row r="124" spans="1:36" ht="33" customHeight="1" x14ac:dyDescent="0.25">
      <c r="A124" s="683" t="s">
        <v>296</v>
      </c>
      <c r="B124" s="810" t="s">
        <v>193</v>
      </c>
      <c r="C124" s="810" t="s">
        <v>189</v>
      </c>
      <c r="D124" s="622" t="s">
        <v>487</v>
      </c>
      <c r="E124" s="453"/>
      <c r="F124" s="692"/>
      <c r="G124" s="622" t="s">
        <v>194</v>
      </c>
      <c r="H124" s="622" t="s">
        <v>487</v>
      </c>
      <c r="I124" s="30" t="s">
        <v>487</v>
      </c>
      <c r="J124" s="832"/>
      <c r="K124" s="636"/>
      <c r="L124" s="716"/>
      <c r="X124" s="438"/>
      <c r="AA124" s="437">
        <f t="shared" si="4"/>
        <v>0</v>
      </c>
      <c r="AB124" s="435"/>
      <c r="AE124" s="120"/>
      <c r="AF124" s="120"/>
      <c r="AG124" s="120"/>
    </row>
    <row r="125" spans="1:36" ht="18.600000000000001" customHeight="1" x14ac:dyDescent="0.25">
      <c r="A125" s="354"/>
      <c r="B125" s="241"/>
      <c r="C125" s="812"/>
      <c r="D125" s="460"/>
      <c r="E125" s="347"/>
      <c r="F125" s="757"/>
      <c r="G125" s="622" t="s">
        <v>1238</v>
      </c>
      <c r="H125" s="622" t="s">
        <v>487</v>
      </c>
      <c r="I125" s="30" t="s">
        <v>487</v>
      </c>
      <c r="J125" s="832"/>
      <c r="K125" s="636"/>
      <c r="L125" s="716"/>
      <c r="X125" s="438"/>
      <c r="AA125" s="437">
        <f t="shared" si="4"/>
        <v>0</v>
      </c>
      <c r="AB125" s="435"/>
      <c r="AE125" s="120"/>
      <c r="AF125" s="120"/>
      <c r="AG125" s="120"/>
    </row>
    <row r="126" spans="1:36" ht="43.5" customHeight="1" x14ac:dyDescent="0.25">
      <c r="A126" s="298"/>
      <c r="B126" s="242"/>
      <c r="C126" s="814"/>
      <c r="D126" s="621"/>
      <c r="E126" s="151"/>
      <c r="F126" s="702"/>
      <c r="G126" s="622" t="s">
        <v>196</v>
      </c>
      <c r="H126" s="622" t="s">
        <v>487</v>
      </c>
      <c r="I126" s="30" t="s">
        <v>487</v>
      </c>
      <c r="J126" s="832"/>
      <c r="K126" s="636"/>
      <c r="L126" s="716"/>
      <c r="X126" s="438"/>
      <c r="AA126" s="437">
        <f t="shared" si="4"/>
        <v>0</v>
      </c>
      <c r="AB126" s="435"/>
      <c r="AE126" s="120"/>
      <c r="AF126" s="120"/>
      <c r="AG126" s="120"/>
    </row>
    <row r="127" spans="1:36" ht="75.75" customHeight="1" x14ac:dyDescent="0.25">
      <c r="A127" s="810" t="s">
        <v>297</v>
      </c>
      <c r="B127" s="810" t="s">
        <v>197</v>
      </c>
      <c r="C127" s="810" t="s">
        <v>189</v>
      </c>
      <c r="D127" s="622" t="s">
        <v>487</v>
      </c>
      <c r="E127" s="453"/>
      <c r="F127" s="692"/>
      <c r="G127" s="622" t="s">
        <v>5</v>
      </c>
      <c r="H127" s="622" t="s">
        <v>487</v>
      </c>
      <c r="I127" s="30" t="s">
        <v>487</v>
      </c>
      <c r="J127" s="832"/>
      <c r="K127" s="636"/>
      <c r="L127" s="716"/>
      <c r="X127" s="438"/>
      <c r="AA127" s="437">
        <f t="shared" si="4"/>
        <v>0</v>
      </c>
      <c r="AB127" s="435"/>
      <c r="AE127" s="120"/>
      <c r="AF127" s="120"/>
      <c r="AG127" s="120"/>
    </row>
    <row r="128" spans="1:36" ht="60.75" customHeight="1" x14ac:dyDescent="0.25">
      <c r="A128" s="815"/>
      <c r="B128" s="816"/>
      <c r="C128" s="817"/>
      <c r="D128" s="599"/>
      <c r="E128" s="451"/>
      <c r="F128" s="766"/>
      <c r="G128" s="622" t="s">
        <v>199</v>
      </c>
      <c r="H128" s="622" t="s">
        <v>487</v>
      </c>
      <c r="I128" s="30" t="s">
        <v>487</v>
      </c>
      <c r="J128" s="832"/>
      <c r="K128" s="636"/>
      <c r="L128" s="716"/>
      <c r="X128" s="438"/>
      <c r="AA128" s="437">
        <f t="shared" si="4"/>
        <v>0</v>
      </c>
      <c r="AB128" s="435"/>
      <c r="AE128" s="120"/>
      <c r="AF128" s="120"/>
      <c r="AG128" s="120"/>
    </row>
    <row r="129" spans="1:36" ht="48" customHeight="1" x14ac:dyDescent="0.25">
      <c r="A129" s="810" t="s">
        <v>298</v>
      </c>
      <c r="B129" s="810" t="s">
        <v>200</v>
      </c>
      <c r="C129" s="810" t="s">
        <v>189</v>
      </c>
      <c r="D129" s="622" t="s">
        <v>487</v>
      </c>
      <c r="E129" s="453"/>
      <c r="F129" s="692"/>
      <c r="G129" s="622" t="s">
        <v>6</v>
      </c>
      <c r="H129" s="622" t="s">
        <v>487</v>
      </c>
      <c r="I129" s="30" t="s">
        <v>487</v>
      </c>
      <c r="J129" s="832"/>
      <c r="K129" s="636"/>
      <c r="L129" s="778"/>
      <c r="X129" s="438"/>
      <c r="AA129" s="437">
        <f t="shared" si="4"/>
        <v>0</v>
      </c>
      <c r="AB129" s="435"/>
      <c r="AE129" s="120"/>
      <c r="AF129" s="120"/>
      <c r="AG129" s="120"/>
    </row>
    <row r="130" spans="1:36" ht="54.75" customHeight="1" x14ac:dyDescent="0.25">
      <c r="A130" s="818"/>
      <c r="B130" s="819"/>
      <c r="C130" s="817"/>
      <c r="D130" s="599"/>
      <c r="E130" s="451"/>
      <c r="F130" s="766"/>
      <c r="G130" s="622" t="s">
        <v>7</v>
      </c>
      <c r="H130" s="622" t="s">
        <v>487</v>
      </c>
      <c r="I130" s="30" t="s">
        <v>487</v>
      </c>
      <c r="J130" s="832"/>
      <c r="K130" s="636"/>
      <c r="L130" s="778"/>
      <c r="X130" s="438"/>
      <c r="AA130" s="437">
        <f t="shared" si="4"/>
        <v>0</v>
      </c>
      <c r="AB130" s="435"/>
      <c r="AE130" s="120"/>
      <c r="AF130" s="120"/>
      <c r="AG130" s="120"/>
    </row>
    <row r="131" spans="1:36" ht="65.25" customHeight="1" x14ac:dyDescent="0.25">
      <c r="A131" s="820" t="s">
        <v>299</v>
      </c>
      <c r="B131" s="810" t="s">
        <v>1112</v>
      </c>
      <c r="C131" s="810" t="s">
        <v>189</v>
      </c>
      <c r="D131" s="622" t="s">
        <v>487</v>
      </c>
      <c r="E131" s="40"/>
      <c r="F131" s="692"/>
      <c r="G131" s="683" t="s">
        <v>8</v>
      </c>
      <c r="H131" s="622" t="s">
        <v>487</v>
      </c>
      <c r="I131" s="30" t="s">
        <v>487</v>
      </c>
      <c r="J131" s="832"/>
      <c r="K131" s="636"/>
      <c r="L131" s="716"/>
      <c r="X131" s="438"/>
      <c r="AA131" s="437">
        <f t="shared" si="4"/>
        <v>0</v>
      </c>
      <c r="AB131" s="435"/>
      <c r="AE131" s="120"/>
      <c r="AF131" s="120"/>
      <c r="AG131" s="120"/>
    </row>
    <row r="132" spans="1:36" ht="45.75" customHeight="1" outlineLevel="1" x14ac:dyDescent="0.25">
      <c r="A132" s="727" t="s">
        <v>803</v>
      </c>
      <c r="B132" s="1466" t="s">
        <v>1124</v>
      </c>
      <c r="C132" s="1458"/>
      <c r="D132" s="1458"/>
      <c r="E132" s="1458"/>
      <c r="F132" s="1458"/>
      <c r="G132" s="1459"/>
      <c r="H132" s="630" t="s">
        <v>487</v>
      </c>
      <c r="I132" s="4" t="s">
        <v>487</v>
      </c>
      <c r="J132" s="1319"/>
      <c r="K132" s="1323"/>
      <c r="L132" s="1374"/>
      <c r="X132" s="438"/>
      <c r="AA132" s="437">
        <f t="shared" si="4"/>
        <v>0</v>
      </c>
      <c r="AB132" s="435"/>
      <c r="AE132" s="120"/>
      <c r="AF132" s="120"/>
      <c r="AG132" s="120"/>
    </row>
    <row r="133" spans="1:36" s="28" customFormat="1" ht="15" x14ac:dyDescent="0.25">
      <c r="A133" s="672" t="s">
        <v>1125</v>
      </c>
      <c r="B133" s="1437" t="s">
        <v>1126</v>
      </c>
      <c r="C133" s="1437"/>
      <c r="D133" s="647"/>
      <c r="E133" s="452" t="s">
        <v>487</v>
      </c>
      <c r="F133" s="760"/>
      <c r="G133" s="691"/>
      <c r="H133" s="631" t="s">
        <v>487</v>
      </c>
      <c r="I133" s="27" t="s">
        <v>487</v>
      </c>
      <c r="J133" s="708"/>
      <c r="K133" s="635"/>
      <c r="L133" s="691"/>
      <c r="M133" s="428"/>
      <c r="N133" s="428"/>
      <c r="O133" s="428"/>
      <c r="P133" s="428"/>
      <c r="Q133" s="428"/>
      <c r="R133" s="428"/>
      <c r="S133" s="428"/>
      <c r="T133" s="428"/>
      <c r="U133" s="344"/>
      <c r="V133" s="344"/>
      <c r="W133" s="429"/>
      <c r="X133" s="438"/>
      <c r="Y133" s="344"/>
      <c r="Z133" s="430"/>
      <c r="AA133" s="437">
        <f t="shared" si="4"/>
        <v>0</v>
      </c>
      <c r="AB133" s="435"/>
      <c r="AC133" s="407"/>
      <c r="AD133" s="344"/>
      <c r="AE133" s="120"/>
      <c r="AF133" s="120"/>
      <c r="AG133" s="120"/>
      <c r="AH133" s="428"/>
      <c r="AI133" s="108"/>
      <c r="AJ133" s="108"/>
    </row>
    <row r="134" spans="1:36" ht="80.25" customHeight="1" x14ac:dyDescent="0.25">
      <c r="A134" s="681" t="s">
        <v>300</v>
      </c>
      <c r="B134" s="683" t="s">
        <v>454</v>
      </c>
      <c r="C134" s="683" t="s">
        <v>455</v>
      </c>
      <c r="D134" s="622"/>
      <c r="E134" s="60" t="s">
        <v>487</v>
      </c>
      <c r="F134" s="692"/>
      <c r="G134" s="682" t="s">
        <v>363</v>
      </c>
      <c r="H134" s="622" t="s">
        <v>487</v>
      </c>
      <c r="I134" s="30" t="s">
        <v>487</v>
      </c>
      <c r="J134" s="799"/>
      <c r="K134" s="636"/>
      <c r="L134" s="782" t="s">
        <v>1311</v>
      </c>
      <c r="X134" s="438"/>
      <c r="Z134" s="430" t="s">
        <v>487</v>
      </c>
      <c r="AA134" s="437">
        <f t="shared" si="4"/>
        <v>0</v>
      </c>
      <c r="AB134" s="435">
        <f>F134</f>
        <v>0</v>
      </c>
      <c r="AE134" s="120"/>
      <c r="AF134" s="120"/>
      <c r="AG134" s="120"/>
    </row>
    <row r="135" spans="1:36" ht="66" customHeight="1" outlineLevel="1" x14ac:dyDescent="0.25">
      <c r="A135" s="1460" t="s">
        <v>804</v>
      </c>
      <c r="B135" s="1482" t="s">
        <v>456</v>
      </c>
      <c r="C135" s="1483"/>
      <c r="D135" s="1483"/>
      <c r="E135" s="1483"/>
      <c r="F135" s="1483"/>
      <c r="G135" s="1484"/>
      <c r="H135" s="1461" t="s">
        <v>487</v>
      </c>
      <c r="I135" s="1447" t="s">
        <v>487</v>
      </c>
      <c r="J135" s="1519"/>
      <c r="K135" s="1323"/>
      <c r="L135" s="1462"/>
      <c r="X135" s="438"/>
      <c r="AA135" s="437">
        <f t="shared" si="4"/>
        <v>0</v>
      </c>
      <c r="AB135" s="437"/>
      <c r="AE135" s="120"/>
      <c r="AF135" s="120"/>
      <c r="AG135" s="120"/>
    </row>
    <row r="136" spans="1:36" ht="32.25" customHeight="1" outlineLevel="1" x14ac:dyDescent="0.25">
      <c r="A136" s="1460"/>
      <c r="B136" s="1468" t="s">
        <v>830</v>
      </c>
      <c r="C136" s="1420"/>
      <c r="D136" s="1420"/>
      <c r="E136" s="1420"/>
      <c r="F136" s="1420"/>
      <c r="G136" s="1470"/>
      <c r="H136" s="1461"/>
      <c r="I136" s="1447"/>
      <c r="J136" s="1536"/>
      <c r="K136" s="1323"/>
      <c r="L136" s="1536"/>
      <c r="X136" s="438"/>
      <c r="AA136" s="437">
        <f t="shared" si="4"/>
        <v>0</v>
      </c>
      <c r="AB136" s="437"/>
      <c r="AE136" s="120" t="s">
        <v>606</v>
      </c>
      <c r="AF136" s="120">
        <v>788</v>
      </c>
      <c r="AG136" s="120" t="s">
        <v>835</v>
      </c>
      <c r="AI136" s="26"/>
      <c r="AJ136" s="26"/>
    </row>
    <row r="137" spans="1:36" ht="27" customHeight="1" outlineLevel="1" x14ac:dyDescent="0.25">
      <c r="A137" s="1460"/>
      <c r="B137" s="1526" t="s">
        <v>99</v>
      </c>
      <c r="C137" s="1472"/>
      <c r="D137" s="1472"/>
      <c r="E137" s="1472"/>
      <c r="F137" s="1472"/>
      <c r="G137" s="1473"/>
      <c r="H137" s="1461"/>
      <c r="I137" s="1447"/>
      <c r="J137" s="1520"/>
      <c r="K137" s="1323"/>
      <c r="L137" s="1520"/>
      <c r="X137" s="438"/>
      <c r="AA137" s="437">
        <f t="shared" si="4"/>
        <v>0</v>
      </c>
      <c r="AB137" s="437"/>
      <c r="AE137" s="129"/>
      <c r="AF137" s="129"/>
      <c r="AG137" s="118"/>
      <c r="AI137" s="26"/>
      <c r="AJ137" s="26"/>
    </row>
    <row r="138" spans="1:36" s="28" customFormat="1" ht="15" x14ac:dyDescent="0.25">
      <c r="A138" s="672" t="s">
        <v>100</v>
      </c>
      <c r="B138" s="1464" t="s">
        <v>116</v>
      </c>
      <c r="C138" s="1464"/>
      <c r="D138" s="647"/>
      <c r="E138" s="452" t="s">
        <v>487</v>
      </c>
      <c r="F138" s="760"/>
      <c r="G138" s="691"/>
      <c r="H138" s="631" t="s">
        <v>487</v>
      </c>
      <c r="I138" s="27" t="s">
        <v>487</v>
      </c>
      <c r="J138" s="708"/>
      <c r="K138" s="635"/>
      <c r="L138" s="691"/>
      <c r="M138" s="428"/>
      <c r="N138" s="428"/>
      <c r="O138" s="428"/>
      <c r="P138" s="428"/>
      <c r="Q138" s="428"/>
      <c r="R138" s="428"/>
      <c r="S138" s="428"/>
      <c r="T138" s="428"/>
      <c r="U138" s="344"/>
      <c r="V138" s="344"/>
      <c r="W138" s="429"/>
      <c r="X138" s="438"/>
      <c r="Y138" s="344"/>
      <c r="Z138" s="430"/>
      <c r="AA138" s="437">
        <f t="shared" si="4"/>
        <v>0</v>
      </c>
      <c r="AB138" s="437"/>
      <c r="AC138" s="407"/>
      <c r="AD138" s="344"/>
      <c r="AE138" s="120"/>
      <c r="AF138" s="120"/>
      <c r="AG138" s="120"/>
      <c r="AH138" s="428"/>
      <c r="AI138" s="108"/>
      <c r="AJ138" s="108"/>
    </row>
    <row r="139" spans="1:36" ht="56.25" customHeight="1" x14ac:dyDescent="0.25">
      <c r="A139" s="681" t="s">
        <v>301</v>
      </c>
      <c r="B139" s="683" t="s">
        <v>117</v>
      </c>
      <c r="C139" s="683" t="s">
        <v>118</v>
      </c>
      <c r="D139" s="622"/>
      <c r="E139" s="60" t="s">
        <v>487</v>
      </c>
      <c r="F139" s="692"/>
      <c r="G139" s="682" t="s">
        <v>119</v>
      </c>
      <c r="H139" s="622" t="s">
        <v>487</v>
      </c>
      <c r="I139" s="30" t="s">
        <v>487</v>
      </c>
      <c r="J139" s="711"/>
      <c r="K139" s="655"/>
      <c r="L139" s="835"/>
      <c r="X139" s="438"/>
      <c r="Z139" s="430" t="s">
        <v>487</v>
      </c>
      <c r="AA139" s="437">
        <f t="shared" si="4"/>
        <v>0</v>
      </c>
      <c r="AB139" s="437">
        <f>F139</f>
        <v>0</v>
      </c>
      <c r="AE139" s="120"/>
      <c r="AF139" s="120"/>
      <c r="AG139" s="120"/>
    </row>
    <row r="140" spans="1:36" ht="29.25" customHeight="1" outlineLevel="1" x14ac:dyDescent="0.25">
      <c r="A140" s="1462" t="s">
        <v>1344</v>
      </c>
      <c r="B140" s="1482" t="s">
        <v>1346</v>
      </c>
      <c r="C140" s="1483"/>
      <c r="D140" s="1483"/>
      <c r="E140" s="1483"/>
      <c r="F140" s="1483"/>
      <c r="G140" s="1484"/>
      <c r="H140" s="1533" t="s">
        <v>487</v>
      </c>
      <c r="I140" s="1444" t="s">
        <v>487</v>
      </c>
      <c r="J140" s="1537"/>
      <c r="K140" s="1356"/>
      <c r="L140" s="1512"/>
      <c r="X140" s="438"/>
      <c r="AA140" s="437">
        <f t="shared" si="4"/>
        <v>0</v>
      </c>
      <c r="AB140" s="437"/>
      <c r="AE140" s="120"/>
      <c r="AF140" s="120"/>
      <c r="AG140" s="120"/>
    </row>
    <row r="141" spans="1:36" ht="18" customHeight="1" outlineLevel="1" x14ac:dyDescent="0.25">
      <c r="A141" s="1463"/>
      <c r="B141" s="1468" t="s">
        <v>144</v>
      </c>
      <c r="C141" s="1452"/>
      <c r="D141" s="1452"/>
      <c r="E141" s="1452"/>
      <c r="F141" s="1452"/>
      <c r="G141" s="1453"/>
      <c r="H141" s="1533"/>
      <c r="I141" s="1444"/>
      <c r="J141" s="1538"/>
      <c r="K141" s="1356"/>
      <c r="L141" s="1470"/>
      <c r="X141" s="438"/>
      <c r="AA141" s="437">
        <f t="shared" si="4"/>
        <v>0</v>
      </c>
      <c r="AB141" s="437"/>
      <c r="AE141" s="129"/>
      <c r="AF141" s="129"/>
      <c r="AG141" s="118"/>
      <c r="AI141" s="26"/>
      <c r="AJ141" s="26"/>
    </row>
    <row r="142" spans="1:36" ht="18" customHeight="1" outlineLevel="1" x14ac:dyDescent="0.25">
      <c r="A142" s="1463"/>
      <c r="B142" s="1469" t="s">
        <v>1347</v>
      </c>
      <c r="C142" s="1420"/>
      <c r="D142" s="1420"/>
      <c r="E142" s="1420"/>
      <c r="F142" s="1420"/>
      <c r="G142" s="1470"/>
      <c r="H142" s="1533"/>
      <c r="I142" s="1444"/>
      <c r="J142" s="1538"/>
      <c r="K142" s="1357"/>
      <c r="L142" s="1470"/>
      <c r="X142" s="438"/>
      <c r="AA142" s="437">
        <f t="shared" si="4"/>
        <v>0</v>
      </c>
      <c r="AB142" s="437"/>
      <c r="AE142" s="129"/>
      <c r="AF142" s="129"/>
      <c r="AG142" s="118"/>
      <c r="AI142" s="26"/>
      <c r="AJ142" s="26"/>
    </row>
    <row r="143" spans="1:36" ht="17.25" customHeight="1" outlineLevel="1" x14ac:dyDescent="0.25">
      <c r="A143" s="1385"/>
      <c r="B143" s="1471" t="s">
        <v>1345</v>
      </c>
      <c r="C143" s="1472"/>
      <c r="D143" s="1472"/>
      <c r="E143" s="1472"/>
      <c r="F143" s="1472"/>
      <c r="G143" s="1473"/>
      <c r="H143" s="1386"/>
      <c r="I143" s="1375"/>
      <c r="J143" s="1527"/>
      <c r="K143" s="1327"/>
      <c r="L143" s="1473"/>
      <c r="X143" s="438"/>
      <c r="AA143" s="437"/>
      <c r="AB143" s="437"/>
      <c r="AE143" s="129"/>
      <c r="AF143" s="129"/>
      <c r="AG143" s="118"/>
      <c r="AI143" s="26"/>
      <c r="AJ143" s="26"/>
    </row>
    <row r="144" spans="1:36" s="28" customFormat="1" ht="15" x14ac:dyDescent="0.25">
      <c r="A144" s="672" t="s">
        <v>146</v>
      </c>
      <c r="B144" s="1464" t="s">
        <v>147</v>
      </c>
      <c r="C144" s="1464"/>
      <c r="D144" s="647"/>
      <c r="E144" s="452" t="s">
        <v>487</v>
      </c>
      <c r="F144" s="760"/>
      <c r="G144" s="691"/>
      <c r="H144" s="631" t="s">
        <v>487</v>
      </c>
      <c r="I144" s="27" t="s">
        <v>487</v>
      </c>
      <c r="J144" s="1302"/>
      <c r="K144" s="1303"/>
      <c r="L144" s="1304"/>
      <c r="M144" s="428"/>
      <c r="N144" s="428"/>
      <c r="O144" s="428"/>
      <c r="P144" s="428"/>
      <c r="Q144" s="428"/>
      <c r="R144" s="428"/>
      <c r="S144" s="428"/>
      <c r="T144" s="428"/>
      <c r="U144" s="344"/>
      <c r="V144" s="344"/>
      <c r="W144" s="429"/>
      <c r="X144" s="438"/>
      <c r="Y144" s="344"/>
      <c r="Z144" s="430"/>
      <c r="AA144" s="437">
        <f t="shared" si="4"/>
        <v>0</v>
      </c>
      <c r="AB144" s="437"/>
      <c r="AC144" s="407"/>
      <c r="AD144" s="344"/>
      <c r="AE144" s="120"/>
      <c r="AF144" s="120"/>
      <c r="AG144" s="120"/>
      <c r="AH144" s="428"/>
      <c r="AI144" s="108"/>
      <c r="AJ144" s="108"/>
    </row>
    <row r="145" spans="1:36" ht="48.75" customHeight="1" x14ac:dyDescent="0.25">
      <c r="A145" s="681" t="s">
        <v>302</v>
      </c>
      <c r="B145" s="683" t="s">
        <v>148</v>
      </c>
      <c r="C145" s="683" t="s">
        <v>149</v>
      </c>
      <c r="D145" s="622"/>
      <c r="E145" s="52" t="s">
        <v>487</v>
      </c>
      <c r="F145" s="692"/>
      <c r="G145" s="682" t="s">
        <v>119</v>
      </c>
      <c r="H145" s="622" t="s">
        <v>487</v>
      </c>
      <c r="I145" s="30" t="s">
        <v>487</v>
      </c>
      <c r="J145" s="711"/>
      <c r="K145" s="655"/>
      <c r="L145" s="711"/>
      <c r="X145" s="438"/>
      <c r="Z145" s="430" t="s">
        <v>487</v>
      </c>
      <c r="AA145" s="437">
        <f t="shared" si="4"/>
        <v>0</v>
      </c>
      <c r="AB145" s="437">
        <f>F145</f>
        <v>0</v>
      </c>
      <c r="AE145" s="120"/>
      <c r="AF145" s="120"/>
      <c r="AG145" s="120"/>
    </row>
    <row r="146" spans="1:36" ht="30" customHeight="1" outlineLevel="1" x14ac:dyDescent="0.25">
      <c r="A146" s="727" t="s">
        <v>806</v>
      </c>
      <c r="B146" s="1466" t="s">
        <v>108</v>
      </c>
      <c r="C146" s="1458"/>
      <c r="D146" s="1458"/>
      <c r="E146" s="1458"/>
      <c r="F146" s="1458"/>
      <c r="G146" s="1459"/>
      <c r="H146" s="1387" t="s">
        <v>487</v>
      </c>
      <c r="I146" s="1388" t="s">
        <v>487</v>
      </c>
      <c r="J146" s="1319"/>
      <c r="K146" s="1323"/>
      <c r="L146" s="1374"/>
      <c r="X146" s="438"/>
      <c r="AA146" s="437">
        <f t="shared" si="4"/>
        <v>0</v>
      </c>
      <c r="AB146" s="437"/>
      <c r="AE146" s="120"/>
      <c r="AF146" s="120"/>
      <c r="AG146" s="120"/>
    </row>
    <row r="147" spans="1:36" s="28" customFormat="1" ht="15" x14ac:dyDescent="0.25">
      <c r="A147" s="672" t="s">
        <v>109</v>
      </c>
      <c r="B147" s="1464" t="s">
        <v>110</v>
      </c>
      <c r="C147" s="1464"/>
      <c r="D147" s="647" t="s">
        <v>487</v>
      </c>
      <c r="E147" s="452"/>
      <c r="F147" s="760"/>
      <c r="G147" s="691"/>
      <c r="H147" s="631" t="s">
        <v>487</v>
      </c>
      <c r="I147" s="27" t="s">
        <v>487</v>
      </c>
      <c r="J147" s="708"/>
      <c r="K147" s="635"/>
      <c r="L147" s="691"/>
      <c r="M147" s="428"/>
      <c r="N147" s="428"/>
      <c r="O147" s="428"/>
      <c r="P147" s="428"/>
      <c r="Q147" s="428"/>
      <c r="R147" s="428"/>
      <c r="S147" s="428"/>
      <c r="T147" s="428"/>
      <c r="U147" s="344"/>
      <c r="V147" s="344"/>
      <c r="W147" s="429"/>
      <c r="X147" s="438"/>
      <c r="Y147" s="344"/>
      <c r="Z147" s="430"/>
      <c r="AA147" s="437">
        <f t="shared" si="4"/>
        <v>0</v>
      </c>
      <c r="AB147" s="437"/>
      <c r="AC147" s="407"/>
      <c r="AD147" s="344"/>
      <c r="AE147" s="120"/>
      <c r="AF147" s="120"/>
      <c r="AG147" s="120"/>
      <c r="AH147" s="428"/>
      <c r="AI147" s="108"/>
      <c r="AJ147" s="108"/>
    </row>
    <row r="148" spans="1:36" ht="114" customHeight="1" x14ac:dyDescent="0.25">
      <c r="A148" s="681" t="s">
        <v>303</v>
      </c>
      <c r="B148" s="683" t="s">
        <v>709</v>
      </c>
      <c r="C148" s="683" t="s">
        <v>326</v>
      </c>
      <c r="D148" s="622" t="s">
        <v>487</v>
      </c>
      <c r="E148" s="60"/>
      <c r="F148" s="692"/>
      <c r="G148" s="682"/>
      <c r="H148" s="622" t="s">
        <v>487</v>
      </c>
      <c r="I148" s="30" t="s">
        <v>487</v>
      </c>
      <c r="J148" s="711"/>
      <c r="K148" s="636"/>
      <c r="L148" s="716"/>
      <c r="X148" s="438"/>
      <c r="AA148" s="437">
        <f t="shared" si="4"/>
        <v>0</v>
      </c>
      <c r="AB148" s="437"/>
      <c r="AE148" s="120"/>
      <c r="AF148" s="120"/>
      <c r="AG148" s="120"/>
    </row>
    <row r="149" spans="1:36" ht="117.75" customHeight="1" outlineLevel="1" x14ac:dyDescent="0.25">
      <c r="A149" s="1460" t="s">
        <v>807</v>
      </c>
      <c r="B149" s="1482" t="s">
        <v>105</v>
      </c>
      <c r="C149" s="1483"/>
      <c r="D149" s="1483"/>
      <c r="E149" s="1483"/>
      <c r="F149" s="1483"/>
      <c r="G149" s="1484"/>
      <c r="H149" s="1461" t="s">
        <v>487</v>
      </c>
      <c r="I149" s="1447" t="s">
        <v>487</v>
      </c>
      <c r="J149" s="1519"/>
      <c r="K149" s="1323"/>
      <c r="L149" s="1462"/>
      <c r="X149" s="438"/>
      <c r="AA149" s="437">
        <f t="shared" si="4"/>
        <v>0</v>
      </c>
      <c r="AB149" s="437"/>
      <c r="AE149" s="120"/>
      <c r="AF149" s="120"/>
      <c r="AG149" s="120"/>
    </row>
    <row r="150" spans="1:36" ht="18.75" customHeight="1" outlineLevel="1" x14ac:dyDescent="0.25">
      <c r="A150" s="1460"/>
      <c r="B150" s="1521" t="s">
        <v>106</v>
      </c>
      <c r="C150" s="1472"/>
      <c r="D150" s="1472"/>
      <c r="E150" s="1472"/>
      <c r="F150" s="1472"/>
      <c r="G150" s="1473"/>
      <c r="H150" s="1461"/>
      <c r="I150" s="1447"/>
      <c r="J150" s="1520"/>
      <c r="K150" s="1323"/>
      <c r="L150" s="1520"/>
      <c r="X150" s="438"/>
      <c r="AA150" s="437">
        <f t="shared" si="4"/>
        <v>0</v>
      </c>
      <c r="AB150" s="437"/>
      <c r="AE150" s="129"/>
      <c r="AF150" s="129"/>
      <c r="AG150" s="118"/>
      <c r="AI150" s="26"/>
      <c r="AJ150" s="26"/>
    </row>
    <row r="151" spans="1:36" ht="15" customHeight="1" x14ac:dyDescent="0.25">
      <c r="A151" s="672" t="s">
        <v>107</v>
      </c>
      <c r="B151" s="1310" t="s">
        <v>557</v>
      </c>
      <c r="C151" s="1313"/>
      <c r="D151" s="1314"/>
      <c r="E151" s="1315"/>
      <c r="F151" s="1316"/>
      <c r="G151" s="1313"/>
      <c r="H151" s="631" t="s">
        <v>487</v>
      </c>
      <c r="I151" s="27" t="s">
        <v>487</v>
      </c>
      <c r="J151" s="1354"/>
      <c r="K151" s="1355"/>
      <c r="L151" s="1347"/>
      <c r="X151" s="438"/>
      <c r="AA151" s="437">
        <f t="shared" si="4"/>
        <v>0</v>
      </c>
      <c r="AB151" s="437"/>
      <c r="AE151" s="120"/>
      <c r="AF151" s="120"/>
      <c r="AG151" s="120"/>
    </row>
    <row r="152" spans="1:36" s="28" customFormat="1" ht="15" hidden="1" x14ac:dyDescent="0.25">
      <c r="A152" s="32" t="s">
        <v>558</v>
      </c>
      <c r="B152" s="1534" t="s">
        <v>258</v>
      </c>
      <c r="C152" s="1535"/>
      <c r="D152" s="27"/>
      <c r="E152" s="52"/>
      <c r="F152" s="27"/>
      <c r="G152" s="31"/>
      <c r="H152" s="27"/>
      <c r="I152" s="27"/>
      <c r="J152" s="27"/>
      <c r="K152" s="64"/>
      <c r="L152" s="27"/>
      <c r="M152" s="108"/>
      <c r="N152" s="108"/>
      <c r="O152" s="108"/>
      <c r="P152" s="108"/>
      <c r="Q152" s="108"/>
      <c r="R152" s="108"/>
      <c r="S152" s="108"/>
      <c r="T152" s="108"/>
      <c r="U152" s="106"/>
      <c r="V152" s="106"/>
      <c r="W152" s="171"/>
      <c r="X152" s="131"/>
      <c r="Y152" s="122"/>
      <c r="Z152" s="165"/>
      <c r="AA152" s="164">
        <f t="shared" si="4"/>
        <v>0</v>
      </c>
      <c r="AB152" s="164"/>
      <c r="AC152" s="162"/>
      <c r="AD152" s="106"/>
      <c r="AE152" s="129"/>
      <c r="AF152" s="129"/>
      <c r="AG152" s="117"/>
    </row>
    <row r="153" spans="1:36" ht="123.75" customHeight="1" x14ac:dyDescent="0.25">
      <c r="A153" s="728" t="s">
        <v>304</v>
      </c>
      <c r="B153" s="838" t="s">
        <v>421</v>
      </c>
      <c r="C153" s="839" t="s">
        <v>125</v>
      </c>
      <c r="D153" s="622"/>
      <c r="E153" s="453"/>
      <c r="F153" s="692"/>
      <c r="G153" s="626" t="s">
        <v>559</v>
      </c>
      <c r="H153" s="626" t="s">
        <v>487</v>
      </c>
      <c r="I153" s="18"/>
      <c r="J153" s="710"/>
      <c r="K153" s="636"/>
      <c r="L153" s="716"/>
      <c r="X153" s="438"/>
      <c r="AA153" s="447">
        <f>F153</f>
        <v>0</v>
      </c>
      <c r="AB153" s="437"/>
      <c r="AE153" s="120"/>
      <c r="AF153" s="120"/>
      <c r="AG153" s="120"/>
    </row>
    <row r="154" spans="1:36" ht="75" customHeight="1" x14ac:dyDescent="0.25">
      <c r="A154" s="840"/>
      <c r="B154" s="841"/>
      <c r="C154" s="842"/>
      <c r="D154" s="599"/>
      <c r="E154" s="451"/>
      <c r="F154" s="766"/>
      <c r="G154" s="626" t="s">
        <v>560</v>
      </c>
      <c r="H154" s="626" t="s">
        <v>487</v>
      </c>
      <c r="I154" s="18"/>
      <c r="J154" s="710"/>
      <c r="K154" s="636"/>
      <c r="L154" s="716"/>
      <c r="X154" s="438"/>
      <c r="AA154" s="437">
        <f t="shared" si="4"/>
        <v>0</v>
      </c>
      <c r="AB154" s="437"/>
      <c r="AE154" s="120"/>
      <c r="AF154" s="120"/>
      <c r="AG154" s="120"/>
    </row>
    <row r="155" spans="1:36" ht="18.75" customHeight="1" outlineLevel="1" x14ac:dyDescent="0.25">
      <c r="A155" s="1460" t="s">
        <v>808</v>
      </c>
      <c r="B155" s="1487" t="s">
        <v>590</v>
      </c>
      <c r="C155" s="1483"/>
      <c r="D155" s="1483"/>
      <c r="E155" s="1483"/>
      <c r="F155" s="1483"/>
      <c r="G155" s="1484"/>
      <c r="H155" s="1461" t="s">
        <v>487</v>
      </c>
      <c r="I155" s="1447"/>
      <c r="J155" s="1519"/>
      <c r="K155" s="1325"/>
      <c r="L155" s="1522"/>
      <c r="X155" s="438"/>
      <c r="AA155" s="437">
        <f t="shared" si="4"/>
        <v>0</v>
      </c>
      <c r="AB155" s="437"/>
      <c r="AE155" s="120"/>
      <c r="AF155" s="120"/>
      <c r="AG155" s="120"/>
    </row>
    <row r="156" spans="1:36" ht="15" customHeight="1" outlineLevel="1" x14ac:dyDescent="0.25">
      <c r="A156" s="1474"/>
      <c r="B156" s="1486" t="s">
        <v>591</v>
      </c>
      <c r="C156" s="1472"/>
      <c r="D156" s="1472"/>
      <c r="E156" s="1472"/>
      <c r="F156" s="1472"/>
      <c r="G156" s="1473"/>
      <c r="H156" s="1476"/>
      <c r="I156" s="1531"/>
      <c r="J156" s="1520"/>
      <c r="K156" s="1328"/>
      <c r="L156" s="1520"/>
      <c r="X156" s="438"/>
      <c r="AA156" s="437">
        <f t="shared" si="4"/>
        <v>0</v>
      </c>
      <c r="AB156" s="437"/>
      <c r="AE156" s="129"/>
      <c r="AF156" s="129"/>
      <c r="AG156" s="118"/>
      <c r="AI156" s="26"/>
      <c r="AJ156" s="26"/>
    </row>
    <row r="157" spans="1:36" s="28" customFormat="1" ht="15" x14ac:dyDescent="0.25">
      <c r="A157" s="672" t="s">
        <v>592</v>
      </c>
      <c r="B157" s="1437" t="s">
        <v>593</v>
      </c>
      <c r="C157" s="1437"/>
      <c r="D157" s="647"/>
      <c r="E157" s="452"/>
      <c r="F157" s="760"/>
      <c r="G157" s="691"/>
      <c r="H157" s="631" t="s">
        <v>487</v>
      </c>
      <c r="I157" s="27" t="s">
        <v>487</v>
      </c>
      <c r="J157" s="708"/>
      <c r="K157" s="635"/>
      <c r="L157" s="691"/>
      <c r="M157" s="428"/>
      <c r="N157" s="428"/>
      <c r="O157" s="428"/>
      <c r="P157" s="428"/>
      <c r="Q157" s="428"/>
      <c r="R157" s="428"/>
      <c r="S157" s="428"/>
      <c r="T157" s="428"/>
      <c r="U157" s="344"/>
      <c r="V157" s="344"/>
      <c r="W157" s="429"/>
      <c r="X157" s="438"/>
      <c r="Y157" s="344"/>
      <c r="Z157" s="430"/>
      <c r="AA157" s="437">
        <f t="shared" si="4"/>
        <v>0</v>
      </c>
      <c r="AB157" s="437"/>
      <c r="AC157" s="407"/>
      <c r="AD157" s="344"/>
      <c r="AE157" s="120"/>
      <c r="AF157" s="120"/>
      <c r="AG157" s="120"/>
      <c r="AH157" s="428"/>
      <c r="AI157" s="108"/>
      <c r="AJ157" s="108"/>
    </row>
    <row r="158" spans="1:36" ht="72.75" customHeight="1" x14ac:dyDescent="0.25">
      <c r="A158" s="683" t="s">
        <v>305</v>
      </c>
      <c r="B158" s="683" t="s">
        <v>654</v>
      </c>
      <c r="C158" s="683" t="s">
        <v>655</v>
      </c>
      <c r="D158" s="626"/>
      <c r="E158" s="464" t="s">
        <v>487</v>
      </c>
      <c r="F158" s="692"/>
      <c r="G158" s="699" t="s">
        <v>1242</v>
      </c>
      <c r="H158" s="622" t="s">
        <v>487</v>
      </c>
      <c r="I158" s="30" t="s">
        <v>487</v>
      </c>
      <c r="J158" s="776"/>
      <c r="K158" s="636"/>
      <c r="L158" s="1528"/>
      <c r="X158" s="438"/>
      <c r="Z158" s="430" t="s">
        <v>487</v>
      </c>
      <c r="AA158" s="437">
        <f t="shared" si="4"/>
        <v>0</v>
      </c>
      <c r="AB158" s="437">
        <f>F158</f>
        <v>0</v>
      </c>
      <c r="AE158" s="120"/>
      <c r="AF158" s="120"/>
      <c r="AG158" s="120"/>
    </row>
    <row r="159" spans="1:36" ht="15" x14ac:dyDescent="0.25">
      <c r="A159" s="354"/>
      <c r="B159" s="357"/>
      <c r="C159" s="684"/>
      <c r="D159" s="460"/>
      <c r="E159" s="465"/>
      <c r="F159" s="844"/>
      <c r="G159" s="699" t="s">
        <v>657</v>
      </c>
      <c r="H159" s="622" t="s">
        <v>487</v>
      </c>
      <c r="I159" s="30" t="s">
        <v>487</v>
      </c>
      <c r="J159" s="776"/>
      <c r="K159" s="636"/>
      <c r="L159" s="1529"/>
      <c r="X159" s="438"/>
      <c r="AA159" s="437">
        <f t="shared" si="4"/>
        <v>0</v>
      </c>
      <c r="AB159" s="437"/>
      <c r="AE159" s="120"/>
      <c r="AF159" s="120"/>
      <c r="AG159" s="120"/>
    </row>
    <row r="160" spans="1:36" ht="15" x14ac:dyDescent="0.25">
      <c r="A160" s="355"/>
      <c r="B160" s="356"/>
      <c r="C160" s="685"/>
      <c r="D160" s="646"/>
      <c r="E160" s="152"/>
      <c r="F160" s="701"/>
      <c r="G160" s="699" t="s">
        <v>658</v>
      </c>
      <c r="H160" s="622" t="s">
        <v>487</v>
      </c>
      <c r="I160" s="30" t="s">
        <v>487</v>
      </c>
      <c r="J160" s="776"/>
      <c r="K160" s="636"/>
      <c r="L160" s="1529"/>
      <c r="X160" s="438"/>
      <c r="AA160" s="437">
        <f t="shared" si="4"/>
        <v>0</v>
      </c>
      <c r="AB160" s="437"/>
      <c r="AE160" s="120"/>
      <c r="AF160" s="120"/>
      <c r="AG160" s="120"/>
    </row>
    <row r="161" spans="1:36" ht="47.25" customHeight="1" x14ac:dyDescent="0.25">
      <c r="A161" s="298"/>
      <c r="B161" s="299"/>
      <c r="C161" s="686"/>
      <c r="D161" s="621"/>
      <c r="E161" s="147"/>
      <c r="F161" s="761"/>
      <c r="G161" s="699" t="s">
        <v>659</v>
      </c>
      <c r="H161" s="622" t="s">
        <v>487</v>
      </c>
      <c r="I161" s="30" t="s">
        <v>487</v>
      </c>
      <c r="J161" s="776"/>
      <c r="K161" s="636"/>
      <c r="L161" s="1530"/>
      <c r="X161" s="438"/>
      <c r="AA161" s="437">
        <f t="shared" si="4"/>
        <v>0</v>
      </c>
      <c r="AB161" s="437"/>
      <c r="AE161" s="120"/>
      <c r="AF161" s="120"/>
      <c r="AG161" s="120"/>
    </row>
    <row r="162" spans="1:36" ht="80.25" customHeight="1" outlineLevel="1" x14ac:dyDescent="0.25">
      <c r="A162" s="727" t="s">
        <v>809</v>
      </c>
      <c r="B162" s="1444" t="s">
        <v>448</v>
      </c>
      <c r="C162" s="1458"/>
      <c r="D162" s="1458"/>
      <c r="E162" s="1458"/>
      <c r="F162" s="1458"/>
      <c r="G162" s="1459"/>
      <c r="H162" s="1387" t="s">
        <v>487</v>
      </c>
      <c r="I162" s="1388" t="s">
        <v>487</v>
      </c>
      <c r="J162" s="1319"/>
      <c r="K162" s="1325"/>
      <c r="L162" s="1329"/>
      <c r="X162" s="438"/>
      <c r="AA162" s="437">
        <f t="shared" si="4"/>
        <v>0</v>
      </c>
      <c r="AB162" s="437"/>
      <c r="AE162" s="120"/>
      <c r="AF162" s="120"/>
      <c r="AG162" s="120"/>
    </row>
    <row r="163" spans="1:36" s="28" customFormat="1" ht="21.6" customHeight="1" x14ac:dyDescent="0.25">
      <c r="A163" s="672" t="s">
        <v>449</v>
      </c>
      <c r="B163" s="1437" t="s">
        <v>450</v>
      </c>
      <c r="C163" s="1437"/>
      <c r="D163" s="647"/>
      <c r="E163" s="452"/>
      <c r="F163" s="760"/>
      <c r="G163" s="691"/>
      <c r="H163" s="631" t="s">
        <v>487</v>
      </c>
      <c r="I163" s="27" t="s">
        <v>487</v>
      </c>
      <c r="J163" s="708"/>
      <c r="K163" s="635"/>
      <c r="L163" s="691"/>
      <c r="M163" s="428"/>
      <c r="N163" s="428"/>
      <c r="O163" s="428"/>
      <c r="P163" s="428"/>
      <c r="Q163" s="428"/>
      <c r="R163" s="428"/>
      <c r="S163" s="428"/>
      <c r="T163" s="428"/>
      <c r="U163" s="344"/>
      <c r="V163" s="344"/>
      <c r="W163" s="429"/>
      <c r="X163" s="438"/>
      <c r="Y163" s="344"/>
      <c r="Z163" s="430"/>
      <c r="AA163" s="437">
        <f t="shared" si="4"/>
        <v>0</v>
      </c>
      <c r="AB163" s="437"/>
      <c r="AC163" s="407"/>
      <c r="AD163" s="344"/>
      <c r="AE163" s="120"/>
      <c r="AF163" s="120"/>
      <c r="AG163" s="120"/>
      <c r="AH163" s="428"/>
      <c r="AI163" s="108"/>
      <c r="AJ163" s="108"/>
    </row>
    <row r="164" spans="1:36" ht="72" customHeight="1" x14ac:dyDescent="0.25">
      <c r="A164" s="681" t="s">
        <v>306</v>
      </c>
      <c r="B164" s="683" t="s">
        <v>451</v>
      </c>
      <c r="C164" s="683" t="s">
        <v>452</v>
      </c>
      <c r="D164" s="622"/>
      <c r="E164" s="40"/>
      <c r="F164" s="692"/>
      <c r="G164" s="682" t="s">
        <v>453</v>
      </c>
      <c r="H164" s="622" t="s">
        <v>487</v>
      </c>
      <c r="I164" s="30" t="s">
        <v>487</v>
      </c>
      <c r="J164" s="776"/>
      <c r="K164" s="636"/>
      <c r="L164" s="782"/>
      <c r="X164" s="438"/>
      <c r="AA164" s="447"/>
      <c r="AB164" s="437"/>
      <c r="AE164" s="120"/>
      <c r="AF164" s="120"/>
      <c r="AG164" s="120"/>
    </row>
    <row r="165" spans="1:36" ht="105" customHeight="1" outlineLevel="1" x14ac:dyDescent="0.25">
      <c r="A165" s="727" t="s">
        <v>805</v>
      </c>
      <c r="B165" s="1444" t="s">
        <v>424</v>
      </c>
      <c r="C165" s="1458"/>
      <c r="D165" s="1458"/>
      <c r="E165" s="1458"/>
      <c r="F165" s="1458"/>
      <c r="G165" s="1459"/>
      <c r="H165" s="1387" t="s">
        <v>487</v>
      </c>
      <c r="I165" s="1388" t="s">
        <v>487</v>
      </c>
      <c r="J165" s="1319"/>
      <c r="K165" s="1325"/>
      <c r="L165" s="1329"/>
      <c r="X165" s="438"/>
      <c r="AA165" s="437">
        <f t="shared" si="4"/>
        <v>0</v>
      </c>
      <c r="AB165" s="437"/>
      <c r="AE165" s="120"/>
      <c r="AF165" s="120"/>
      <c r="AG165" s="120"/>
    </row>
    <row r="166" spans="1:36" s="28" customFormat="1" ht="19.899999999999999" customHeight="1" x14ac:dyDescent="0.25">
      <c r="A166" s="672" t="s">
        <v>425</v>
      </c>
      <c r="B166" s="1437" t="s">
        <v>426</v>
      </c>
      <c r="C166" s="1437"/>
      <c r="D166" s="647"/>
      <c r="E166" s="452" t="s">
        <v>487</v>
      </c>
      <c r="F166" s="698"/>
      <c r="G166" s="691"/>
      <c r="H166" s="631" t="s">
        <v>487</v>
      </c>
      <c r="I166" s="27" t="s">
        <v>487</v>
      </c>
      <c r="J166" s="708"/>
      <c r="K166" s="635"/>
      <c r="L166" s="691"/>
      <c r="M166" s="428"/>
      <c r="N166" s="428"/>
      <c r="O166" s="428"/>
      <c r="P166" s="428"/>
      <c r="Q166" s="428"/>
      <c r="R166" s="428"/>
      <c r="S166" s="428"/>
      <c r="T166" s="428"/>
      <c r="U166" s="344"/>
      <c r="V166" s="344"/>
      <c r="W166" s="429"/>
      <c r="X166" s="438"/>
      <c r="Y166" s="344"/>
      <c r="Z166" s="430"/>
      <c r="AA166" s="437">
        <f t="shared" ref="AA166:AA237" si="5">F166</f>
        <v>0</v>
      </c>
      <c r="AB166" s="437"/>
      <c r="AC166" s="407"/>
      <c r="AD166" s="344"/>
      <c r="AE166" s="120"/>
      <c r="AF166" s="120"/>
      <c r="AG166" s="120"/>
      <c r="AH166" s="428"/>
      <c r="AI166" s="108"/>
      <c r="AJ166" s="108"/>
    </row>
    <row r="167" spans="1:36" ht="48" customHeight="1" x14ac:dyDescent="0.25">
      <c r="A167" s="713" t="s">
        <v>307</v>
      </c>
      <c r="B167" s="713" t="s">
        <v>479</v>
      </c>
      <c r="C167" s="713" t="s">
        <v>480</v>
      </c>
      <c r="D167" s="622"/>
      <c r="E167" s="272" t="s">
        <v>487</v>
      </c>
      <c r="F167" s="692"/>
      <c r="G167" s="699" t="s">
        <v>718</v>
      </c>
      <c r="H167" s="622" t="s">
        <v>487</v>
      </c>
      <c r="I167" s="30" t="s">
        <v>487</v>
      </c>
      <c r="J167" s="711"/>
      <c r="K167" s="636"/>
      <c r="L167" s="716"/>
      <c r="X167" s="438"/>
      <c r="Z167" s="430" t="s">
        <v>487</v>
      </c>
      <c r="AA167" s="437">
        <f t="shared" si="5"/>
        <v>0</v>
      </c>
      <c r="AB167" s="437">
        <f>F167</f>
        <v>0</v>
      </c>
      <c r="AE167" s="120"/>
      <c r="AF167" s="120"/>
      <c r="AG167" s="120"/>
    </row>
    <row r="168" spans="1:36" ht="63.6" customHeight="1" x14ac:dyDescent="0.25">
      <c r="A168" s="317"/>
      <c r="B168" s="318"/>
      <c r="C168" s="843"/>
      <c r="D168" s="599"/>
      <c r="E168" s="467"/>
      <c r="F168" s="766"/>
      <c r="G168" s="699" t="s">
        <v>719</v>
      </c>
      <c r="H168" s="622" t="s">
        <v>487</v>
      </c>
      <c r="I168" s="30" t="s">
        <v>487</v>
      </c>
      <c r="J168" s="711"/>
      <c r="K168" s="636"/>
      <c r="L168" s="716"/>
      <c r="X168" s="438"/>
      <c r="AA168" s="437">
        <f t="shared" si="5"/>
        <v>0</v>
      </c>
      <c r="AB168" s="437"/>
      <c r="AE168" s="120"/>
      <c r="AF168" s="120"/>
      <c r="AG168" s="120"/>
    </row>
    <row r="169" spans="1:36" ht="39.75" customHeight="1" outlineLevel="1" x14ac:dyDescent="0.25">
      <c r="A169" s="727" t="s">
        <v>810</v>
      </c>
      <c r="B169" s="1334" t="s">
        <v>720</v>
      </c>
      <c r="C169" s="1334"/>
      <c r="D169" s="1335"/>
      <c r="E169" s="1336"/>
      <c r="F169" s="1337"/>
      <c r="G169" s="1334"/>
      <c r="H169" s="630" t="s">
        <v>487</v>
      </c>
      <c r="I169" s="4" t="s">
        <v>487</v>
      </c>
      <c r="J169" s="1317"/>
      <c r="K169" s="1325"/>
      <c r="L169" s="1329"/>
      <c r="X169" s="448"/>
      <c r="AA169" s="437">
        <f t="shared" si="5"/>
        <v>0</v>
      </c>
      <c r="AB169" s="437"/>
      <c r="AE169" s="127"/>
      <c r="AF169" s="201"/>
      <c r="AG169" s="120"/>
    </row>
    <row r="170" spans="1:36" s="28" customFormat="1" ht="19.149999999999999" customHeight="1" x14ac:dyDescent="0.25">
      <c r="A170" s="672" t="s">
        <v>721</v>
      </c>
      <c r="B170" s="691" t="s">
        <v>722</v>
      </c>
      <c r="C170" s="691"/>
      <c r="D170" s="647"/>
      <c r="E170" s="452" t="s">
        <v>487</v>
      </c>
      <c r="F170" s="760"/>
      <c r="G170" s="691"/>
      <c r="H170" s="631" t="s">
        <v>487</v>
      </c>
      <c r="I170" s="27" t="s">
        <v>487</v>
      </c>
      <c r="J170" s="708"/>
      <c r="K170" s="635"/>
      <c r="L170" s="691"/>
      <c r="M170" s="428"/>
      <c r="N170" s="428"/>
      <c r="O170" s="428"/>
      <c r="P170" s="428"/>
      <c r="Q170" s="428"/>
      <c r="R170" s="428"/>
      <c r="S170" s="428"/>
      <c r="T170" s="428"/>
      <c r="U170" s="344"/>
      <c r="V170" s="344"/>
      <c r="W170" s="429"/>
      <c r="X170" s="438"/>
      <c r="Y170" s="344"/>
      <c r="Z170" s="430"/>
      <c r="AA170" s="437">
        <f t="shared" si="5"/>
        <v>0</v>
      </c>
      <c r="AB170" s="437"/>
      <c r="AC170" s="407"/>
      <c r="AD170" s="344"/>
      <c r="AE170" s="120"/>
      <c r="AF170" s="120"/>
      <c r="AG170" s="120"/>
      <c r="AH170" s="428"/>
      <c r="AI170" s="108"/>
      <c r="AJ170" s="108"/>
    </row>
    <row r="171" spans="1:36" ht="61.5" customHeight="1" x14ac:dyDescent="0.25">
      <c r="A171" s="681" t="s">
        <v>337</v>
      </c>
      <c r="B171" s="683" t="s">
        <v>724</v>
      </c>
      <c r="C171" s="683" t="s">
        <v>725</v>
      </c>
      <c r="D171" s="622"/>
      <c r="E171" s="60" t="s">
        <v>487</v>
      </c>
      <c r="F171" s="692"/>
      <c r="G171" s="682" t="s">
        <v>453</v>
      </c>
      <c r="H171" s="622" t="s">
        <v>487</v>
      </c>
      <c r="I171" s="30" t="s">
        <v>487</v>
      </c>
      <c r="J171" s="711" t="s">
        <v>1312</v>
      </c>
      <c r="K171" s="636"/>
      <c r="L171" s="716"/>
      <c r="X171" s="438"/>
      <c r="Z171" s="430" t="s">
        <v>487</v>
      </c>
      <c r="AA171" s="437">
        <f t="shared" si="5"/>
        <v>0</v>
      </c>
      <c r="AB171" s="437">
        <f>F171</f>
        <v>0</v>
      </c>
      <c r="AE171" s="120"/>
      <c r="AF171" s="120"/>
      <c r="AG171" s="120"/>
    </row>
    <row r="172" spans="1:36" ht="15" outlineLevel="1" x14ac:dyDescent="0.25">
      <c r="A172" s="1478" t="s">
        <v>811</v>
      </c>
      <c r="B172" s="1482" t="s">
        <v>726</v>
      </c>
      <c r="C172" s="1483"/>
      <c r="D172" s="1483"/>
      <c r="E172" s="1483"/>
      <c r="F172" s="1483"/>
      <c r="G172" s="1484"/>
      <c r="H172" s="1477" t="s">
        <v>487</v>
      </c>
      <c r="I172" s="1477" t="s">
        <v>487</v>
      </c>
      <c r="J172" s="1358"/>
      <c r="K172" s="1330"/>
      <c r="L172" s="1340"/>
      <c r="X172" s="438"/>
      <c r="AA172" s="437">
        <f t="shared" si="5"/>
        <v>0</v>
      </c>
      <c r="AB172" s="437"/>
      <c r="AE172" s="120"/>
      <c r="AF172" s="120"/>
      <c r="AG172" s="120"/>
    </row>
    <row r="173" spans="1:36" ht="15" outlineLevel="1" x14ac:dyDescent="0.25">
      <c r="A173" s="1478"/>
      <c r="B173" s="1481" t="s">
        <v>490</v>
      </c>
      <c r="C173" s="1420"/>
      <c r="D173" s="1420"/>
      <c r="E173" s="1420"/>
      <c r="F173" s="1420"/>
      <c r="G173" s="1470"/>
      <c r="H173" s="1477"/>
      <c r="I173" s="1477"/>
      <c r="J173" s="1340"/>
      <c r="K173" s="1330"/>
      <c r="L173" s="1340"/>
      <c r="X173" s="438"/>
      <c r="AA173" s="437">
        <f t="shared" si="5"/>
        <v>0</v>
      </c>
      <c r="AB173" s="437"/>
      <c r="AE173" s="129"/>
      <c r="AF173" s="129"/>
      <c r="AG173" s="118"/>
      <c r="AI173" s="26"/>
      <c r="AJ173" s="26"/>
    </row>
    <row r="174" spans="1:36" ht="16.899999999999999" customHeight="1" outlineLevel="1" x14ac:dyDescent="0.25">
      <c r="A174" s="1478"/>
      <c r="B174" s="1468" t="s">
        <v>727</v>
      </c>
      <c r="C174" s="1420"/>
      <c r="D174" s="1420"/>
      <c r="E174" s="1420"/>
      <c r="F174" s="1420"/>
      <c r="G174" s="1470"/>
      <c r="H174" s="1477"/>
      <c r="I174" s="1477"/>
      <c r="J174" s="1340"/>
      <c r="K174" s="1330"/>
      <c r="L174" s="1340"/>
      <c r="X174" s="438"/>
      <c r="AA174" s="437">
        <f t="shared" si="5"/>
        <v>0</v>
      </c>
      <c r="AB174" s="437"/>
      <c r="AE174" s="129"/>
      <c r="AF174" s="129"/>
      <c r="AG174" s="118"/>
      <c r="AI174" s="26"/>
      <c r="AJ174" s="26"/>
    </row>
    <row r="175" spans="1:36" ht="47.65" customHeight="1" outlineLevel="1" x14ac:dyDescent="0.25">
      <c r="A175" s="1478"/>
      <c r="B175" s="1480" t="s">
        <v>595</v>
      </c>
      <c r="C175" s="1472"/>
      <c r="D175" s="1472"/>
      <c r="E175" s="1472"/>
      <c r="F175" s="1472"/>
      <c r="G175" s="1473"/>
      <c r="H175" s="1477"/>
      <c r="I175" s="1477"/>
      <c r="J175" s="1340"/>
      <c r="K175" s="1330"/>
      <c r="L175" s="1340"/>
      <c r="X175" s="438"/>
      <c r="AA175" s="437">
        <f t="shared" si="5"/>
        <v>0</v>
      </c>
      <c r="AB175" s="437"/>
      <c r="AE175" s="129"/>
      <c r="AF175" s="129"/>
      <c r="AG175" s="118"/>
      <c r="AI175" s="26"/>
      <c r="AJ175" s="26"/>
    </row>
    <row r="176" spans="1:36" ht="51" customHeight="1" x14ac:dyDescent="0.25">
      <c r="A176" s="681" t="s">
        <v>338</v>
      </c>
      <c r="B176" s="683" t="s">
        <v>596</v>
      </c>
      <c r="C176" s="683" t="s">
        <v>725</v>
      </c>
      <c r="D176" s="622"/>
      <c r="E176" s="60" t="s">
        <v>487</v>
      </c>
      <c r="F176" s="692"/>
      <c r="G176" s="682" t="s">
        <v>154</v>
      </c>
      <c r="H176" s="622" t="s">
        <v>487</v>
      </c>
      <c r="I176" s="30" t="s">
        <v>487</v>
      </c>
      <c r="J176" s="711"/>
      <c r="K176" s="636"/>
      <c r="L176" s="716"/>
      <c r="X176" s="438"/>
      <c r="Z176" s="430" t="s">
        <v>487</v>
      </c>
      <c r="AA176" s="437">
        <f t="shared" si="5"/>
        <v>0</v>
      </c>
      <c r="AB176" s="437">
        <f>F176</f>
        <v>0</v>
      </c>
      <c r="AE176" s="120"/>
      <c r="AF176" s="120"/>
      <c r="AG176" s="120"/>
    </row>
    <row r="177" spans="1:36" ht="40.5" customHeight="1" x14ac:dyDescent="0.25">
      <c r="A177" s="681" t="s">
        <v>339</v>
      </c>
      <c r="B177" s="683" t="s">
        <v>155</v>
      </c>
      <c r="C177" s="683" t="s">
        <v>725</v>
      </c>
      <c r="D177" s="622"/>
      <c r="E177" s="60" t="s">
        <v>487</v>
      </c>
      <c r="F177" s="692"/>
      <c r="G177" s="682" t="s">
        <v>156</v>
      </c>
      <c r="H177" s="622" t="s">
        <v>487</v>
      </c>
      <c r="I177" s="30" t="s">
        <v>487</v>
      </c>
      <c r="J177" s="711"/>
      <c r="K177" s="636"/>
      <c r="L177" s="716"/>
      <c r="X177" s="438"/>
      <c r="Z177" s="430" t="s">
        <v>487</v>
      </c>
      <c r="AA177" s="437">
        <f t="shared" si="5"/>
        <v>0</v>
      </c>
      <c r="AB177" s="437">
        <f>F177</f>
        <v>0</v>
      </c>
      <c r="AE177" s="120"/>
      <c r="AF177" s="120"/>
      <c r="AG177" s="120"/>
    </row>
    <row r="178" spans="1:36" s="28" customFormat="1" ht="15" x14ac:dyDescent="0.25">
      <c r="A178" s="672" t="s">
        <v>157</v>
      </c>
      <c r="B178" s="1437" t="s">
        <v>158</v>
      </c>
      <c r="C178" s="1437"/>
      <c r="D178" s="647"/>
      <c r="E178" s="452" t="s">
        <v>487</v>
      </c>
      <c r="F178" s="858"/>
      <c r="G178" s="691"/>
      <c r="H178" s="631" t="s">
        <v>487</v>
      </c>
      <c r="I178" s="27" t="s">
        <v>487</v>
      </c>
      <c r="J178" s="708"/>
      <c r="K178" s="635"/>
      <c r="L178" s="691"/>
      <c r="M178" s="428"/>
      <c r="N178" s="428"/>
      <c r="O178" s="428"/>
      <c r="P178" s="428"/>
      <c r="Q178" s="428"/>
      <c r="R178" s="428"/>
      <c r="S178" s="428"/>
      <c r="T178" s="428"/>
      <c r="U178" s="344"/>
      <c r="V178" s="344"/>
      <c r="W178" s="429"/>
      <c r="X178" s="438"/>
      <c r="Y178" s="344"/>
      <c r="Z178" s="430"/>
      <c r="AA178" s="437">
        <f t="shared" si="5"/>
        <v>0</v>
      </c>
      <c r="AB178" s="437"/>
      <c r="AC178" s="407"/>
      <c r="AD178" s="344"/>
      <c r="AE178" s="120"/>
      <c r="AF178" s="120"/>
      <c r="AG178" s="120"/>
      <c r="AH178" s="428"/>
      <c r="AI178" s="108"/>
      <c r="AJ178" s="108"/>
    </row>
    <row r="179" spans="1:36" ht="56.25" customHeight="1" x14ac:dyDescent="0.25">
      <c r="A179" s="683" t="s">
        <v>340</v>
      </c>
      <c r="B179" s="683" t="s">
        <v>159</v>
      </c>
      <c r="C179" s="683" t="s">
        <v>160</v>
      </c>
      <c r="D179" s="622"/>
      <c r="E179" s="272" t="s">
        <v>487</v>
      </c>
      <c r="F179" s="692"/>
      <c r="G179" s="699" t="s">
        <v>161</v>
      </c>
      <c r="H179" s="622" t="s">
        <v>487</v>
      </c>
      <c r="I179" s="30" t="s">
        <v>487</v>
      </c>
      <c r="J179" s="710"/>
      <c r="K179" s="636"/>
      <c r="L179" s="1516"/>
      <c r="X179" s="438"/>
      <c r="Z179" s="430" t="s">
        <v>487</v>
      </c>
      <c r="AA179" s="437">
        <f t="shared" si="5"/>
        <v>0</v>
      </c>
      <c r="AB179" s="437">
        <f>F179</f>
        <v>0</v>
      </c>
      <c r="AE179" s="120"/>
      <c r="AF179" s="120"/>
      <c r="AG179" s="120"/>
    </row>
    <row r="180" spans="1:36" ht="31.15" customHeight="1" x14ac:dyDescent="0.25">
      <c r="A180" s="354"/>
      <c r="B180" s="357"/>
      <c r="C180" s="684"/>
      <c r="D180" s="460"/>
      <c r="E180" s="465"/>
      <c r="F180" s="844"/>
      <c r="G180" s="699" t="s">
        <v>831</v>
      </c>
      <c r="H180" s="622" t="s">
        <v>487</v>
      </c>
      <c r="I180" s="30" t="s">
        <v>487</v>
      </c>
      <c r="J180" s="710"/>
      <c r="K180" s="636"/>
      <c r="L180" s="1517"/>
      <c r="X180" s="438"/>
      <c r="AA180" s="437">
        <f t="shared" si="5"/>
        <v>0</v>
      </c>
      <c r="AB180" s="437"/>
      <c r="AE180" s="120"/>
      <c r="AF180" s="120"/>
      <c r="AG180" s="120"/>
    </row>
    <row r="181" spans="1:36" ht="70.5" customHeight="1" x14ac:dyDescent="0.25">
      <c r="A181" s="298"/>
      <c r="B181" s="299"/>
      <c r="C181" s="686"/>
      <c r="D181" s="621"/>
      <c r="E181" s="147"/>
      <c r="F181" s="702"/>
      <c r="G181" s="699" t="s">
        <v>832</v>
      </c>
      <c r="H181" s="622" t="s">
        <v>487</v>
      </c>
      <c r="I181" s="30" t="s">
        <v>487</v>
      </c>
      <c r="J181" s="710"/>
      <c r="K181" s="636"/>
      <c r="L181" s="1518"/>
      <c r="X181" s="438"/>
      <c r="AA181" s="437">
        <f t="shared" si="5"/>
        <v>0</v>
      </c>
      <c r="AB181" s="437"/>
      <c r="AE181" s="120"/>
      <c r="AF181" s="120"/>
      <c r="AG181" s="120"/>
    </row>
    <row r="182" spans="1:36" ht="45" customHeight="1" outlineLevel="1" x14ac:dyDescent="0.25">
      <c r="A182" s="845" t="s">
        <v>812</v>
      </c>
      <c r="B182" s="1466" t="s">
        <v>137</v>
      </c>
      <c r="C182" s="1458"/>
      <c r="D182" s="1458"/>
      <c r="E182" s="1458"/>
      <c r="F182" s="1458"/>
      <c r="G182" s="1459"/>
      <c r="H182" s="658" t="s">
        <v>487</v>
      </c>
      <c r="I182" s="154" t="s">
        <v>487</v>
      </c>
      <c r="J182" s="1353"/>
      <c r="K182" s="1359"/>
      <c r="L182" s="1324"/>
      <c r="X182" s="438"/>
      <c r="AA182" s="437">
        <f t="shared" si="5"/>
        <v>0</v>
      </c>
      <c r="AB182" s="437"/>
      <c r="AE182" s="120"/>
      <c r="AF182" s="120"/>
      <c r="AG182" s="120"/>
    </row>
    <row r="183" spans="1:36" ht="48" customHeight="1" x14ac:dyDescent="0.25">
      <c r="A183" s="681" t="s">
        <v>341</v>
      </c>
      <c r="B183" s="683" t="s">
        <v>1137</v>
      </c>
      <c r="C183" s="683" t="s">
        <v>160</v>
      </c>
      <c r="D183" s="622"/>
      <c r="E183" s="60" t="s">
        <v>487</v>
      </c>
      <c r="F183" s="692"/>
      <c r="G183" s="682" t="s">
        <v>895</v>
      </c>
      <c r="H183" s="622" t="s">
        <v>487</v>
      </c>
      <c r="I183" s="30" t="s">
        <v>487</v>
      </c>
      <c r="J183" s="711"/>
      <c r="K183" s="626"/>
      <c r="L183" s="782"/>
      <c r="X183" s="438"/>
      <c r="Z183" s="430" t="s">
        <v>487</v>
      </c>
      <c r="AA183" s="437">
        <f t="shared" si="5"/>
        <v>0</v>
      </c>
      <c r="AB183" s="437">
        <f>F183</f>
        <v>0</v>
      </c>
      <c r="AE183" s="120"/>
      <c r="AF183" s="120"/>
      <c r="AG183" s="120"/>
    </row>
    <row r="184" spans="1:36" ht="54.75" customHeight="1" outlineLevel="1" x14ac:dyDescent="0.25">
      <c r="A184" s="1479" t="s">
        <v>813</v>
      </c>
      <c r="B184" s="1482" t="s">
        <v>214</v>
      </c>
      <c r="C184" s="1483"/>
      <c r="D184" s="1483"/>
      <c r="E184" s="1483"/>
      <c r="F184" s="1483"/>
      <c r="G184" s="1484"/>
      <c r="H184" s="1475" t="s">
        <v>487</v>
      </c>
      <c r="I184" s="1477" t="s">
        <v>487</v>
      </c>
      <c r="J184" s="1353"/>
      <c r="K184" s="1328"/>
      <c r="L184" s="1329"/>
      <c r="X184" s="438"/>
      <c r="AA184" s="437">
        <f t="shared" si="5"/>
        <v>0</v>
      </c>
      <c r="AB184" s="437"/>
      <c r="AE184" s="120"/>
      <c r="AF184" s="120"/>
      <c r="AG184" s="120"/>
    </row>
    <row r="185" spans="1:36" ht="30.75" customHeight="1" outlineLevel="1" x14ac:dyDescent="0.25">
      <c r="A185" s="1479"/>
      <c r="B185" s="1485" t="s">
        <v>215</v>
      </c>
      <c r="C185" s="1472"/>
      <c r="D185" s="1472"/>
      <c r="E185" s="1472"/>
      <c r="F185" s="1472"/>
      <c r="G185" s="1473"/>
      <c r="H185" s="1476"/>
      <c r="I185" s="1531"/>
      <c r="J185" s="1329"/>
      <c r="K185" s="1328"/>
      <c r="L185" s="1329"/>
      <c r="X185" s="438"/>
      <c r="AA185" s="437">
        <f t="shared" si="5"/>
        <v>0</v>
      </c>
      <c r="AB185" s="437"/>
      <c r="AE185" s="129"/>
      <c r="AF185" s="129"/>
      <c r="AG185" s="118"/>
      <c r="AI185" s="26"/>
      <c r="AJ185" s="26"/>
    </row>
    <row r="186" spans="1:36" s="28" customFormat="1" ht="45.75" customHeight="1" x14ac:dyDescent="0.25">
      <c r="A186" s="672" t="s">
        <v>216</v>
      </c>
      <c r="B186" s="1523" t="s">
        <v>217</v>
      </c>
      <c r="C186" s="1458"/>
      <c r="D186" s="1458"/>
      <c r="E186" s="1458"/>
      <c r="F186" s="1458"/>
      <c r="G186" s="1459"/>
      <c r="H186" s="647" t="s">
        <v>487</v>
      </c>
      <c r="I186" s="1389" t="s">
        <v>487</v>
      </c>
      <c r="J186" s="708"/>
      <c r="K186" s="635"/>
      <c r="L186" s="691"/>
      <c r="M186" s="428"/>
      <c r="N186" s="428"/>
      <c r="O186" s="428"/>
      <c r="P186" s="428"/>
      <c r="Q186" s="428"/>
      <c r="R186" s="428"/>
      <c r="S186" s="428"/>
      <c r="T186" s="428"/>
      <c r="U186" s="344"/>
      <c r="V186" s="344"/>
      <c r="W186" s="429"/>
      <c r="X186" s="438"/>
      <c r="Y186" s="344"/>
      <c r="Z186" s="430"/>
      <c r="AA186" s="437">
        <f t="shared" si="5"/>
        <v>0</v>
      </c>
      <c r="AB186" s="437"/>
      <c r="AC186" s="407"/>
      <c r="AD186" s="344"/>
      <c r="AE186" s="120"/>
      <c r="AF186" s="120"/>
      <c r="AG186" s="120"/>
      <c r="AH186" s="428"/>
      <c r="AI186" s="108"/>
      <c r="AJ186" s="108"/>
    </row>
    <row r="187" spans="1:36" s="28" customFormat="1" ht="15" x14ac:dyDescent="0.25">
      <c r="A187" s="672" t="s">
        <v>40</v>
      </c>
      <c r="B187" s="1437" t="s">
        <v>218</v>
      </c>
      <c r="C187" s="1437"/>
      <c r="D187" s="647" t="s">
        <v>487</v>
      </c>
      <c r="E187" s="452" t="s">
        <v>487</v>
      </c>
      <c r="F187" s="698"/>
      <c r="G187" s="1377"/>
      <c r="H187" s="647" t="s">
        <v>487</v>
      </c>
      <c r="I187" s="1389"/>
      <c r="J187" s="708"/>
      <c r="K187" s="635"/>
      <c r="L187" s="691"/>
      <c r="M187" s="428"/>
      <c r="N187" s="428"/>
      <c r="O187" s="428"/>
      <c r="P187" s="428"/>
      <c r="Q187" s="428"/>
      <c r="R187" s="428"/>
      <c r="S187" s="428"/>
      <c r="T187" s="428"/>
      <c r="U187" s="344"/>
      <c r="V187" s="344"/>
      <c r="W187" s="429"/>
      <c r="X187" s="438"/>
      <c r="Y187" s="344"/>
      <c r="Z187" s="430"/>
      <c r="AA187" s="437">
        <f t="shared" si="5"/>
        <v>0</v>
      </c>
      <c r="AB187" s="437"/>
      <c r="AC187" s="407"/>
      <c r="AD187" s="344"/>
      <c r="AE187" s="120"/>
      <c r="AF187" s="120"/>
      <c r="AG187" s="120"/>
      <c r="AH187" s="428"/>
      <c r="AI187" s="108"/>
      <c r="AJ187" s="108"/>
    </row>
    <row r="188" spans="1:36" ht="79.5" customHeight="1" x14ac:dyDescent="0.25">
      <c r="A188" s="683" t="s">
        <v>365</v>
      </c>
      <c r="B188" s="683" t="s">
        <v>464</v>
      </c>
      <c r="C188" s="683" t="s">
        <v>327</v>
      </c>
      <c r="D188" s="622" t="s">
        <v>487</v>
      </c>
      <c r="E188" s="271" t="s">
        <v>487</v>
      </c>
      <c r="F188" s="692"/>
      <c r="G188" s="699" t="s">
        <v>219</v>
      </c>
      <c r="H188" s="622" t="s">
        <v>487</v>
      </c>
      <c r="I188" s="30"/>
      <c r="J188" s="710"/>
      <c r="K188" s="636"/>
      <c r="L188" s="1177" t="s">
        <v>1307</v>
      </c>
      <c r="X188" s="438"/>
      <c r="Z188" s="430" t="s">
        <v>487</v>
      </c>
      <c r="AA188" s="437">
        <f t="shared" si="5"/>
        <v>0</v>
      </c>
      <c r="AB188" s="437">
        <f>F188</f>
        <v>0</v>
      </c>
      <c r="AE188" s="120"/>
      <c r="AF188" s="120"/>
      <c r="AG188" s="120"/>
    </row>
    <row r="189" spans="1:36" ht="60" customHeight="1" x14ac:dyDescent="0.25">
      <c r="A189" s="718"/>
      <c r="B189" s="719"/>
      <c r="C189" s="720"/>
      <c r="D189" s="460"/>
      <c r="E189" s="466"/>
      <c r="F189" s="757"/>
      <c r="G189" s="699" t="s">
        <v>220</v>
      </c>
      <c r="H189" s="622" t="s">
        <v>487</v>
      </c>
      <c r="I189" s="30"/>
      <c r="J189" s="710"/>
      <c r="K189" s="636"/>
      <c r="L189" s="867"/>
      <c r="X189" s="438"/>
      <c r="AA189" s="437">
        <f t="shared" si="5"/>
        <v>0</v>
      </c>
      <c r="AB189" s="437"/>
      <c r="AE189" s="120"/>
      <c r="AF189" s="120"/>
      <c r="AG189" s="120"/>
    </row>
    <row r="190" spans="1:36" ht="15.75" customHeight="1" x14ac:dyDescent="0.25">
      <c r="A190" s="724"/>
      <c r="B190" s="846"/>
      <c r="C190" s="847"/>
      <c r="D190" s="621"/>
      <c r="E190" s="227"/>
      <c r="F190" s="702"/>
      <c r="G190" s="699" t="s">
        <v>1144</v>
      </c>
      <c r="H190" s="622" t="s">
        <v>487</v>
      </c>
      <c r="I190" s="30"/>
      <c r="J190" s="778"/>
      <c r="K190" s="636"/>
      <c r="L190" s="716"/>
      <c r="X190" s="438"/>
      <c r="AA190" s="437">
        <f t="shared" si="5"/>
        <v>0</v>
      </c>
      <c r="AB190" s="437"/>
      <c r="AE190" s="120"/>
      <c r="AF190" s="120"/>
      <c r="AG190" s="120"/>
      <c r="AI190" s="26"/>
      <c r="AJ190" s="26"/>
    </row>
    <row r="191" spans="1:36" ht="51" customHeight="1" outlineLevel="1" x14ac:dyDescent="0.25">
      <c r="A191" s="845" t="s">
        <v>814</v>
      </c>
      <c r="B191" s="1466" t="s">
        <v>1130</v>
      </c>
      <c r="C191" s="1458"/>
      <c r="D191" s="1458"/>
      <c r="E191" s="1458"/>
      <c r="F191" s="1458"/>
      <c r="G191" s="1459"/>
      <c r="H191" s="658" t="s">
        <v>487</v>
      </c>
      <c r="I191" s="154"/>
      <c r="J191" s="1353"/>
      <c r="K191" s="1359"/>
      <c r="L191" s="1324"/>
      <c r="X191" s="438"/>
      <c r="AA191" s="437">
        <f t="shared" si="5"/>
        <v>0</v>
      </c>
      <c r="AB191" s="437"/>
      <c r="AE191" s="120"/>
      <c r="AF191" s="120"/>
      <c r="AG191" s="120"/>
    </row>
    <row r="192" spans="1:36" ht="73.5" customHeight="1" x14ac:dyDescent="0.25">
      <c r="A192" s="683" t="s">
        <v>364</v>
      </c>
      <c r="B192" s="683" t="s">
        <v>1239</v>
      </c>
      <c r="C192" s="683" t="s">
        <v>224</v>
      </c>
      <c r="D192" s="622"/>
      <c r="E192" s="271" t="s">
        <v>487</v>
      </c>
      <c r="F192" s="692"/>
      <c r="G192" s="699" t="s">
        <v>225</v>
      </c>
      <c r="H192" s="622" t="s">
        <v>487</v>
      </c>
      <c r="I192" s="30"/>
      <c r="J192" s="710"/>
      <c r="K192" s="636"/>
      <c r="L192" s="716"/>
      <c r="X192" s="438"/>
      <c r="Z192" s="430" t="s">
        <v>487</v>
      </c>
      <c r="AA192" s="437">
        <f t="shared" si="5"/>
        <v>0</v>
      </c>
      <c r="AB192" s="437">
        <f>F192</f>
        <v>0</v>
      </c>
      <c r="AE192" s="120"/>
      <c r="AF192" s="120"/>
      <c r="AG192" s="120"/>
    </row>
    <row r="193" spans="1:36" ht="42" customHeight="1" x14ac:dyDescent="0.25">
      <c r="A193" s="354"/>
      <c r="B193" s="357"/>
      <c r="C193" s="684"/>
      <c r="D193" s="460"/>
      <c r="E193" s="466"/>
      <c r="F193" s="757"/>
      <c r="G193" s="699" t="s">
        <v>226</v>
      </c>
      <c r="H193" s="622" t="s">
        <v>487</v>
      </c>
      <c r="I193" s="30"/>
      <c r="J193" s="710"/>
      <c r="K193" s="636"/>
      <c r="L193" s="716"/>
      <c r="X193" s="438"/>
      <c r="AA193" s="437">
        <f t="shared" si="5"/>
        <v>0</v>
      </c>
      <c r="AB193" s="437"/>
      <c r="AE193" s="120"/>
      <c r="AF193" s="120"/>
      <c r="AG193" s="120"/>
    </row>
    <row r="194" spans="1:36" ht="15" x14ac:dyDescent="0.25">
      <c r="A194" s="298"/>
      <c r="B194" s="299"/>
      <c r="C194" s="686"/>
      <c r="D194" s="621"/>
      <c r="E194" s="227"/>
      <c r="F194" s="702"/>
      <c r="G194" s="699" t="s">
        <v>227</v>
      </c>
      <c r="H194" s="622" t="s">
        <v>487</v>
      </c>
      <c r="I194" s="30"/>
      <c r="J194" s="710"/>
      <c r="K194" s="636"/>
      <c r="L194" s="716"/>
      <c r="X194" s="438"/>
      <c r="AA194" s="437">
        <f t="shared" si="5"/>
        <v>0</v>
      </c>
      <c r="AB194" s="437"/>
      <c r="AE194" s="120"/>
      <c r="AF194" s="120"/>
      <c r="AG194" s="120"/>
    </row>
    <row r="195" spans="1:36" ht="27" customHeight="1" x14ac:dyDescent="0.25">
      <c r="A195" s="683" t="s">
        <v>366</v>
      </c>
      <c r="B195" s="848" t="s">
        <v>228</v>
      </c>
      <c r="C195" s="683"/>
      <c r="D195" s="622"/>
      <c r="E195" s="453"/>
      <c r="F195" s="692"/>
      <c r="G195" s="859" t="s">
        <v>229</v>
      </c>
      <c r="H195" s="622" t="s">
        <v>487</v>
      </c>
      <c r="I195" s="30"/>
      <c r="J195" s="710"/>
      <c r="K195" s="636"/>
      <c r="L195" s="716"/>
      <c r="X195" s="438"/>
      <c r="AA195" s="447">
        <f t="shared" ref="AA195:AA200" si="6">F195</f>
        <v>0</v>
      </c>
      <c r="AB195" s="437"/>
      <c r="AE195" s="120"/>
      <c r="AF195" s="120"/>
      <c r="AG195" s="120"/>
    </row>
    <row r="196" spans="1:36" ht="21.6" customHeight="1" x14ac:dyDescent="0.25">
      <c r="A196" s="743"/>
      <c r="B196" s="849"/>
      <c r="C196" s="745"/>
      <c r="D196" s="599"/>
      <c r="E196" s="451"/>
      <c r="F196" s="860"/>
      <c r="G196" s="861" t="s">
        <v>230</v>
      </c>
      <c r="H196" s="622" t="s">
        <v>487</v>
      </c>
      <c r="I196" s="30"/>
      <c r="J196" s="710"/>
      <c r="K196" s="636"/>
      <c r="L196" s="716"/>
      <c r="X196" s="438"/>
      <c r="AA196" s="437">
        <f t="shared" si="6"/>
        <v>0</v>
      </c>
      <c r="AB196" s="437"/>
      <c r="AE196" s="120"/>
      <c r="AF196" s="120"/>
      <c r="AG196" s="120"/>
    </row>
    <row r="197" spans="1:36" s="28" customFormat="1" ht="15" x14ac:dyDescent="0.25">
      <c r="A197" s="672" t="s">
        <v>231</v>
      </c>
      <c r="B197" s="1437" t="s">
        <v>232</v>
      </c>
      <c r="C197" s="1437"/>
      <c r="D197" s="631"/>
      <c r="E197" s="52" t="s">
        <v>487</v>
      </c>
      <c r="F197" s="415"/>
      <c r="G197" s="691"/>
      <c r="H197" s="631" t="s">
        <v>487</v>
      </c>
      <c r="I197" s="27"/>
      <c r="J197" s="708"/>
      <c r="K197" s="635"/>
      <c r="L197" s="868"/>
      <c r="M197" s="428"/>
      <c r="N197" s="428"/>
      <c r="O197" s="428"/>
      <c r="P197" s="428"/>
      <c r="Q197" s="428"/>
      <c r="R197" s="428"/>
      <c r="S197" s="428"/>
      <c r="T197" s="428"/>
      <c r="U197" s="344"/>
      <c r="V197" s="344"/>
      <c r="W197" s="429"/>
      <c r="X197" s="438"/>
      <c r="Y197" s="344"/>
      <c r="Z197" s="430"/>
      <c r="AA197" s="437">
        <f t="shared" si="6"/>
        <v>0</v>
      </c>
      <c r="AB197" s="437"/>
      <c r="AC197" s="407"/>
      <c r="AD197" s="344"/>
      <c r="AE197" s="120"/>
      <c r="AF197" s="120"/>
      <c r="AG197" s="120"/>
      <c r="AH197" s="428"/>
      <c r="AI197" s="108"/>
      <c r="AJ197" s="108"/>
    </row>
    <row r="198" spans="1:36" ht="47.25" customHeight="1" x14ac:dyDescent="0.25">
      <c r="A198" s="683" t="s">
        <v>367</v>
      </c>
      <c r="B198" s="683" t="s">
        <v>998</v>
      </c>
      <c r="C198" s="683" t="s">
        <v>999</v>
      </c>
      <c r="D198" s="622"/>
      <c r="E198" s="271" t="s">
        <v>487</v>
      </c>
      <c r="F198" s="692"/>
      <c r="G198" s="699" t="s">
        <v>1007</v>
      </c>
      <c r="H198" s="622" t="s">
        <v>487</v>
      </c>
      <c r="I198" s="30"/>
      <c r="J198" s="710"/>
      <c r="K198" s="636"/>
      <c r="L198" s="716"/>
      <c r="X198" s="438"/>
      <c r="Z198" s="430" t="s">
        <v>487</v>
      </c>
      <c r="AA198" s="437">
        <f t="shared" si="6"/>
        <v>0</v>
      </c>
      <c r="AB198" s="437">
        <f>F198</f>
        <v>0</v>
      </c>
      <c r="AE198" s="120"/>
      <c r="AF198" s="120"/>
      <c r="AG198" s="120"/>
    </row>
    <row r="199" spans="1:36" ht="57.6" customHeight="1" x14ac:dyDescent="0.25">
      <c r="A199" s="354"/>
      <c r="B199" s="357"/>
      <c r="C199" s="684"/>
      <c r="D199" s="460"/>
      <c r="E199" s="466"/>
      <c r="F199" s="757"/>
      <c r="G199" s="699" t="s">
        <v>1008</v>
      </c>
      <c r="H199" s="622" t="s">
        <v>487</v>
      </c>
      <c r="I199" s="30"/>
      <c r="J199" s="710"/>
      <c r="K199" s="636"/>
      <c r="L199" s="716"/>
      <c r="X199" s="438"/>
      <c r="AA199" s="437">
        <f t="shared" si="6"/>
        <v>0</v>
      </c>
      <c r="AB199" s="437"/>
      <c r="AE199" s="120"/>
      <c r="AF199" s="120"/>
      <c r="AG199" s="120"/>
    </row>
    <row r="200" spans="1:36" ht="42" customHeight="1" x14ac:dyDescent="0.25">
      <c r="A200" s="298"/>
      <c r="B200" s="299"/>
      <c r="C200" s="686"/>
      <c r="D200" s="621"/>
      <c r="E200" s="227"/>
      <c r="F200" s="702"/>
      <c r="G200" s="699" t="s">
        <v>1009</v>
      </c>
      <c r="H200" s="622" t="s">
        <v>487</v>
      </c>
      <c r="I200" s="30"/>
      <c r="J200" s="710"/>
      <c r="K200" s="636"/>
      <c r="L200" s="716"/>
      <c r="X200" s="438"/>
      <c r="AA200" s="437">
        <f t="shared" si="6"/>
        <v>0</v>
      </c>
      <c r="AB200" s="437"/>
      <c r="AE200" s="120"/>
      <c r="AF200" s="120"/>
      <c r="AG200" s="120"/>
    </row>
    <row r="201" spans="1:36" ht="38.25" customHeight="1" outlineLevel="1" x14ac:dyDescent="0.25">
      <c r="A201" s="850" t="s">
        <v>815</v>
      </c>
      <c r="B201" s="1466" t="s">
        <v>1010</v>
      </c>
      <c r="C201" s="1458"/>
      <c r="D201" s="1458"/>
      <c r="E201" s="1458"/>
      <c r="F201" s="1458"/>
      <c r="G201" s="1459"/>
      <c r="H201" s="658" t="s">
        <v>487</v>
      </c>
      <c r="I201" s="154"/>
      <c r="J201" s="1353"/>
      <c r="K201" s="1359"/>
      <c r="L201" s="1324"/>
      <c r="X201" s="438"/>
      <c r="AA201" s="437">
        <f t="shared" si="5"/>
        <v>0</v>
      </c>
      <c r="AB201" s="437"/>
      <c r="AE201" s="120"/>
      <c r="AF201" s="120"/>
      <c r="AG201" s="120"/>
    </row>
    <row r="202" spans="1:36" ht="58.5" customHeight="1" x14ac:dyDescent="0.25">
      <c r="A202" s="683" t="s">
        <v>368</v>
      </c>
      <c r="B202" s="683" t="s">
        <v>1011</v>
      </c>
      <c r="C202" s="683" t="s">
        <v>999</v>
      </c>
      <c r="D202" s="622"/>
      <c r="E202" s="271" t="s">
        <v>487</v>
      </c>
      <c r="F202" s="692"/>
      <c r="G202" s="35" t="s">
        <v>1357</v>
      </c>
      <c r="H202" s="622" t="s">
        <v>487</v>
      </c>
      <c r="I202" s="30"/>
      <c r="J202" s="710"/>
      <c r="K202" s="636"/>
      <c r="L202" s="778"/>
      <c r="X202" s="438"/>
      <c r="Z202" s="430" t="s">
        <v>487</v>
      </c>
      <c r="AA202" s="437">
        <f t="shared" si="5"/>
        <v>0</v>
      </c>
      <c r="AB202" s="437">
        <f>F202</f>
        <v>0</v>
      </c>
      <c r="AE202" s="120"/>
      <c r="AF202" s="120"/>
      <c r="AG202" s="120"/>
    </row>
    <row r="203" spans="1:36" ht="66" customHeight="1" x14ac:dyDescent="0.25">
      <c r="A203" s="354"/>
      <c r="B203" s="357"/>
      <c r="C203" s="684"/>
      <c r="D203" s="460"/>
      <c r="E203" s="466"/>
      <c r="F203" s="757"/>
      <c r="G203" s="699" t="s">
        <v>259</v>
      </c>
      <c r="H203" s="622" t="s">
        <v>487</v>
      </c>
      <c r="I203" s="30"/>
      <c r="J203" s="710"/>
      <c r="K203" s="636"/>
      <c r="L203" s="716"/>
      <c r="X203" s="438"/>
      <c r="AA203" s="437">
        <f t="shared" si="5"/>
        <v>0</v>
      </c>
      <c r="AB203" s="437"/>
      <c r="AE203" s="120"/>
      <c r="AF203" s="120"/>
      <c r="AG203" s="120"/>
    </row>
    <row r="204" spans="1:36" ht="48" customHeight="1" x14ac:dyDescent="0.25">
      <c r="A204" s="298"/>
      <c r="B204" s="299"/>
      <c r="C204" s="686"/>
      <c r="D204" s="621"/>
      <c r="E204" s="227"/>
      <c r="F204" s="702"/>
      <c r="G204" s="699" t="s">
        <v>260</v>
      </c>
      <c r="H204" s="622" t="s">
        <v>487</v>
      </c>
      <c r="I204" s="30"/>
      <c r="J204" s="799"/>
      <c r="K204" s="636"/>
      <c r="L204" s="782"/>
      <c r="X204" s="438"/>
      <c r="AA204" s="437">
        <f t="shared" si="5"/>
        <v>0</v>
      </c>
      <c r="AB204" s="437"/>
      <c r="AE204" s="120"/>
      <c r="AF204" s="120"/>
      <c r="AG204" s="120"/>
    </row>
    <row r="205" spans="1:36" s="28" customFormat="1" ht="15" x14ac:dyDescent="0.25">
      <c r="A205" s="672" t="s">
        <v>261</v>
      </c>
      <c r="B205" s="1437" t="s">
        <v>262</v>
      </c>
      <c r="C205" s="1437"/>
      <c r="D205" s="647" t="s">
        <v>487</v>
      </c>
      <c r="E205" s="452" t="s">
        <v>487</v>
      </c>
      <c r="F205" s="415"/>
      <c r="G205" s="691"/>
      <c r="H205" s="631" t="s">
        <v>487</v>
      </c>
      <c r="I205" s="27" t="s">
        <v>487</v>
      </c>
      <c r="J205" s="708"/>
      <c r="K205" s="635"/>
      <c r="L205" s="691"/>
      <c r="M205" s="428"/>
      <c r="N205" s="428"/>
      <c r="O205" s="428"/>
      <c r="P205" s="428"/>
      <c r="Q205" s="428"/>
      <c r="R205" s="428"/>
      <c r="S205" s="428"/>
      <c r="T205" s="428"/>
      <c r="U205" s="344"/>
      <c r="V205" s="344"/>
      <c r="W205" s="429"/>
      <c r="X205" s="438"/>
      <c r="Y205" s="344"/>
      <c r="Z205" s="430"/>
      <c r="AA205" s="437">
        <f t="shared" si="5"/>
        <v>0</v>
      </c>
      <c r="AB205" s="437"/>
      <c r="AC205" s="407"/>
      <c r="AD205" s="344"/>
      <c r="AE205" s="120"/>
      <c r="AF205" s="120"/>
      <c r="AG205" s="120"/>
      <c r="AH205" s="428"/>
      <c r="AI205" s="108"/>
      <c r="AJ205" s="108"/>
    </row>
    <row r="206" spans="1:36" ht="61.5" customHeight="1" x14ac:dyDescent="0.25">
      <c r="A206" s="683" t="s">
        <v>382</v>
      </c>
      <c r="B206" s="683" t="s">
        <v>409</v>
      </c>
      <c r="C206" s="683" t="s">
        <v>491</v>
      </c>
      <c r="D206" s="626" t="s">
        <v>487</v>
      </c>
      <c r="E206" s="464"/>
      <c r="F206" s="692"/>
      <c r="G206" s="699" t="s">
        <v>263</v>
      </c>
      <c r="H206" s="622" t="s">
        <v>487</v>
      </c>
      <c r="I206" s="30" t="s">
        <v>487</v>
      </c>
      <c r="J206" s="711"/>
      <c r="K206" s="655"/>
      <c r="L206" s="711"/>
      <c r="X206" s="438"/>
      <c r="AA206" s="447" t="str">
        <f>IF(F206="nee","ja",IF(F206="ja","ja",IF(F206="deels","deels","fout")))</f>
        <v>fout</v>
      </c>
      <c r="AB206" s="437"/>
      <c r="AE206" s="120"/>
      <c r="AF206" s="120"/>
      <c r="AG206" s="120"/>
    </row>
    <row r="207" spans="1:36" ht="33.6" customHeight="1" x14ac:dyDescent="0.25">
      <c r="A207" s="354"/>
      <c r="B207" s="357"/>
      <c r="C207" s="684"/>
      <c r="D207" s="460"/>
      <c r="E207" s="465"/>
      <c r="F207" s="757"/>
      <c r="G207" s="699" t="s">
        <v>264</v>
      </c>
      <c r="H207" s="622" t="s">
        <v>487</v>
      </c>
      <c r="I207" s="30" t="s">
        <v>487</v>
      </c>
      <c r="J207" s="710"/>
      <c r="K207" s="636"/>
      <c r="L207" s="711"/>
      <c r="X207" s="438"/>
      <c r="AA207" s="437">
        <f t="shared" si="5"/>
        <v>0</v>
      </c>
      <c r="AB207" s="437"/>
      <c r="AE207" s="120"/>
      <c r="AF207" s="120"/>
      <c r="AG207" s="120"/>
    </row>
    <row r="208" spans="1:36" ht="35.65" customHeight="1" x14ac:dyDescent="0.25">
      <c r="A208" s="298"/>
      <c r="B208" s="299"/>
      <c r="C208" s="686"/>
      <c r="D208" s="621"/>
      <c r="E208" s="147"/>
      <c r="F208" s="702"/>
      <c r="G208" s="699" t="s">
        <v>265</v>
      </c>
      <c r="H208" s="622" t="s">
        <v>487</v>
      </c>
      <c r="I208" s="30" t="s">
        <v>487</v>
      </c>
      <c r="J208" s="710"/>
      <c r="K208" s="636"/>
      <c r="L208" s="711"/>
      <c r="X208" s="438"/>
      <c r="AA208" s="437">
        <f t="shared" si="5"/>
        <v>0</v>
      </c>
      <c r="AB208" s="437"/>
      <c r="AE208" s="120"/>
      <c r="AF208" s="120"/>
      <c r="AG208" s="120"/>
    </row>
    <row r="209" spans="1:36" ht="25.5" customHeight="1" x14ac:dyDescent="0.25">
      <c r="A209" s="851" t="s">
        <v>816</v>
      </c>
      <c r="B209" s="1466" t="s">
        <v>1298</v>
      </c>
      <c r="C209" s="1458"/>
      <c r="D209" s="1458"/>
      <c r="E209" s="1458"/>
      <c r="F209" s="1458"/>
      <c r="G209" s="1459"/>
      <c r="H209" s="658" t="s">
        <v>487</v>
      </c>
      <c r="I209" s="154" t="s">
        <v>410</v>
      </c>
      <c r="J209" s="864"/>
      <c r="K209" s="658"/>
      <c r="L209" s="869"/>
      <c r="X209" s="438"/>
      <c r="AA209" s="437"/>
      <c r="AB209" s="437"/>
      <c r="AE209" s="120"/>
      <c r="AF209" s="120"/>
      <c r="AG209" s="120"/>
    </row>
    <row r="210" spans="1:36" ht="56.25" customHeight="1" x14ac:dyDescent="0.25">
      <c r="A210" s="681" t="s">
        <v>342</v>
      </c>
      <c r="B210" s="683" t="s">
        <v>1131</v>
      </c>
      <c r="C210" s="683" t="s">
        <v>492</v>
      </c>
      <c r="D210" s="622" t="s">
        <v>487</v>
      </c>
      <c r="E210" s="60" t="s">
        <v>487</v>
      </c>
      <c r="F210" s="692"/>
      <c r="G210" s="682"/>
      <c r="H210" s="622" t="s">
        <v>487</v>
      </c>
      <c r="I210" s="30" t="s">
        <v>487</v>
      </c>
      <c r="J210" s="799"/>
      <c r="K210" s="636"/>
      <c r="L210" s="782"/>
      <c r="X210" s="438"/>
      <c r="Z210" s="430" t="s">
        <v>487</v>
      </c>
      <c r="AA210" s="437">
        <f t="shared" si="5"/>
        <v>0</v>
      </c>
      <c r="AB210" s="437">
        <f>F210</f>
        <v>0</v>
      </c>
      <c r="AE210" s="120"/>
      <c r="AF210" s="120"/>
      <c r="AG210" s="120"/>
    </row>
    <row r="211" spans="1:36" ht="68.25" customHeight="1" x14ac:dyDescent="0.25">
      <c r="A211" s="683" t="s">
        <v>343</v>
      </c>
      <c r="B211" s="683" t="s">
        <v>1138</v>
      </c>
      <c r="C211" s="683" t="s">
        <v>493</v>
      </c>
      <c r="D211" s="626" t="s">
        <v>487</v>
      </c>
      <c r="E211" s="464" t="s">
        <v>487</v>
      </c>
      <c r="F211" s="692"/>
      <c r="G211" s="699" t="s">
        <v>481</v>
      </c>
      <c r="H211" s="622" t="s">
        <v>487</v>
      </c>
      <c r="I211" s="30" t="s">
        <v>487</v>
      </c>
      <c r="J211" s="710"/>
      <c r="K211" s="636"/>
      <c r="L211" s="716"/>
      <c r="X211" s="438"/>
      <c r="Z211" s="430" t="s">
        <v>487</v>
      </c>
      <c r="AA211" s="437">
        <f>F211</f>
        <v>0</v>
      </c>
      <c r="AB211" s="437">
        <f>F211</f>
        <v>0</v>
      </c>
      <c r="AE211" s="120"/>
      <c r="AF211" s="120"/>
      <c r="AG211" s="120"/>
    </row>
    <row r="212" spans="1:36" ht="99" customHeight="1" x14ac:dyDescent="0.25">
      <c r="A212" s="320"/>
      <c r="B212" s="321"/>
      <c r="C212" s="852"/>
      <c r="D212" s="462"/>
      <c r="E212" s="463"/>
      <c r="F212" s="757"/>
      <c r="G212" s="699" t="s">
        <v>482</v>
      </c>
      <c r="H212" s="622" t="s">
        <v>487</v>
      </c>
      <c r="I212" s="30" t="s">
        <v>487</v>
      </c>
      <c r="J212" s="710"/>
      <c r="K212" s="659"/>
      <c r="L212" s="716"/>
      <c r="X212" s="438"/>
      <c r="AA212" s="437">
        <f>F212</f>
        <v>0</v>
      </c>
      <c r="AB212" s="437"/>
      <c r="AE212" s="120"/>
      <c r="AF212" s="120"/>
      <c r="AG212" s="120"/>
    </row>
    <row r="213" spans="1:36" ht="59.25" customHeight="1" x14ac:dyDescent="0.25">
      <c r="A213" s="322"/>
      <c r="B213" s="323"/>
      <c r="C213" s="853"/>
      <c r="D213" s="656"/>
      <c r="E213" s="243"/>
      <c r="F213" s="701"/>
      <c r="G213" s="699" t="s">
        <v>483</v>
      </c>
      <c r="H213" s="622" t="s">
        <v>487</v>
      </c>
      <c r="I213" s="30" t="s">
        <v>487</v>
      </c>
      <c r="J213" s="710"/>
      <c r="K213" s="659"/>
      <c r="L213" s="716"/>
      <c r="X213" s="438"/>
      <c r="AA213" s="437">
        <f t="shared" si="5"/>
        <v>0</v>
      </c>
      <c r="AB213" s="437"/>
      <c r="AE213" s="120"/>
      <c r="AF213" s="120"/>
      <c r="AG213" s="120"/>
    </row>
    <row r="214" spans="1:36" ht="29.25" customHeight="1" x14ac:dyDescent="0.25">
      <c r="A214" s="322"/>
      <c r="B214" s="323"/>
      <c r="C214" s="853"/>
      <c r="D214" s="656"/>
      <c r="E214" s="243"/>
      <c r="F214" s="701"/>
      <c r="G214" s="699" t="s">
        <v>484</v>
      </c>
      <c r="H214" s="622" t="s">
        <v>487</v>
      </c>
      <c r="I214" s="30" t="s">
        <v>487</v>
      </c>
      <c r="J214" s="710"/>
      <c r="K214" s="659"/>
      <c r="L214" s="716"/>
      <c r="X214" s="438"/>
      <c r="AA214" s="437">
        <f t="shared" si="5"/>
        <v>0</v>
      </c>
      <c r="AB214" s="437"/>
      <c r="AE214" s="120"/>
      <c r="AF214" s="120"/>
      <c r="AG214" s="120"/>
    </row>
    <row r="215" spans="1:36" ht="46.5" customHeight="1" x14ac:dyDescent="0.25">
      <c r="A215" s="322"/>
      <c r="B215" s="323"/>
      <c r="C215" s="853"/>
      <c r="D215" s="656"/>
      <c r="E215" s="243"/>
      <c r="F215" s="701"/>
      <c r="G215" s="699" t="s">
        <v>733</v>
      </c>
      <c r="H215" s="622" t="s">
        <v>487</v>
      </c>
      <c r="I215" s="30" t="s">
        <v>487</v>
      </c>
      <c r="J215" s="710"/>
      <c r="K215" s="659"/>
      <c r="L215" s="716"/>
      <c r="X215" s="438"/>
      <c r="AA215" s="437">
        <f t="shared" si="5"/>
        <v>0</v>
      </c>
      <c r="AB215" s="437"/>
      <c r="AE215" s="120"/>
      <c r="AF215" s="120"/>
      <c r="AG215" s="120"/>
    </row>
    <row r="216" spans="1:36" ht="96" customHeight="1" x14ac:dyDescent="0.25">
      <c r="A216" s="322"/>
      <c r="B216" s="323"/>
      <c r="C216" s="853"/>
      <c r="D216" s="656"/>
      <c r="E216" s="243"/>
      <c r="F216" s="701"/>
      <c r="G216" s="699" t="s">
        <v>45</v>
      </c>
      <c r="H216" s="622" t="s">
        <v>487</v>
      </c>
      <c r="I216" s="30" t="s">
        <v>487</v>
      </c>
      <c r="J216" s="710"/>
      <c r="K216" s="659"/>
      <c r="L216" s="716"/>
      <c r="X216" s="438"/>
      <c r="AA216" s="437">
        <f t="shared" si="5"/>
        <v>0</v>
      </c>
      <c r="AB216" s="437"/>
      <c r="AE216" s="120"/>
      <c r="AF216" s="120"/>
      <c r="AG216" s="120"/>
    </row>
    <row r="217" spans="1:36" ht="47.25" customHeight="1" x14ac:dyDescent="0.25">
      <c r="A217" s="322"/>
      <c r="B217" s="323"/>
      <c r="C217" s="853"/>
      <c r="D217" s="656"/>
      <c r="E217" s="243"/>
      <c r="F217" s="701"/>
      <c r="G217" s="699" t="s">
        <v>46</v>
      </c>
      <c r="H217" s="622" t="s">
        <v>487</v>
      </c>
      <c r="I217" s="30" t="s">
        <v>487</v>
      </c>
      <c r="J217" s="710"/>
      <c r="K217" s="659"/>
      <c r="L217" s="716"/>
      <c r="X217" s="438"/>
      <c r="AA217" s="437">
        <f t="shared" si="5"/>
        <v>0</v>
      </c>
      <c r="AB217" s="437"/>
      <c r="AE217" s="120"/>
      <c r="AF217" s="120"/>
      <c r="AG217" s="120"/>
    </row>
    <row r="218" spans="1:36" ht="36" customHeight="1" x14ac:dyDescent="0.25">
      <c r="A218" s="322"/>
      <c r="B218" s="323"/>
      <c r="C218" s="853"/>
      <c r="D218" s="656"/>
      <c r="E218" s="243"/>
      <c r="F218" s="701"/>
      <c r="G218" s="699" t="s">
        <v>47</v>
      </c>
      <c r="H218" s="622" t="s">
        <v>487</v>
      </c>
      <c r="I218" s="30" t="s">
        <v>487</v>
      </c>
      <c r="J218" s="710"/>
      <c r="K218" s="659"/>
      <c r="L218" s="716"/>
      <c r="X218" s="438"/>
      <c r="AA218" s="437">
        <f t="shared" si="5"/>
        <v>0</v>
      </c>
      <c r="AB218" s="437"/>
      <c r="AE218" s="120"/>
      <c r="AF218" s="120"/>
      <c r="AG218" s="120"/>
    </row>
    <row r="219" spans="1:36" ht="21.75" customHeight="1" x14ac:dyDescent="0.25">
      <c r="A219" s="324"/>
      <c r="B219" s="1404"/>
      <c r="C219" s="1405"/>
      <c r="D219" s="657"/>
      <c r="E219" s="244"/>
      <c r="F219" s="758"/>
      <c r="G219" s="1007" t="s">
        <v>48</v>
      </c>
      <c r="H219" s="622" t="s">
        <v>487</v>
      </c>
      <c r="I219" s="30" t="s">
        <v>487</v>
      </c>
      <c r="J219" s="1367"/>
      <c r="K219" s="659"/>
      <c r="L219" s="1382"/>
      <c r="X219" s="438"/>
      <c r="AA219" s="437">
        <f t="shared" si="5"/>
        <v>0</v>
      </c>
      <c r="AB219" s="437"/>
      <c r="AE219" s="120"/>
      <c r="AF219" s="120"/>
      <c r="AG219" s="120"/>
    </row>
    <row r="220" spans="1:36" ht="33" customHeight="1" x14ac:dyDescent="0.25">
      <c r="A220" s="1009" t="s">
        <v>817</v>
      </c>
      <c r="B220" s="1524" t="s">
        <v>408</v>
      </c>
      <c r="C220" s="1484"/>
      <c r="D220" s="1458"/>
      <c r="E220" s="1458"/>
      <c r="F220" s="1525"/>
      <c r="G220" s="1484"/>
      <c r="H220" s="658" t="s">
        <v>487</v>
      </c>
      <c r="I220" s="978" t="s">
        <v>487</v>
      </c>
      <c r="J220" s="1408"/>
      <c r="K220" s="1407"/>
      <c r="L220" s="1410"/>
      <c r="X220" s="438"/>
      <c r="AA220" s="437">
        <f t="shared" si="5"/>
        <v>0</v>
      </c>
      <c r="AB220" s="437"/>
      <c r="AE220" s="120"/>
      <c r="AF220" s="120"/>
      <c r="AG220" s="120"/>
    </row>
    <row r="221" spans="1:36" ht="57" customHeight="1" outlineLevel="1" x14ac:dyDescent="0.25">
      <c r="A221" s="1403"/>
      <c r="B221" s="1526" t="s">
        <v>415</v>
      </c>
      <c r="C221" s="1473"/>
      <c r="D221" s="1458"/>
      <c r="E221" s="1458"/>
      <c r="F221" s="1527"/>
      <c r="G221" s="1473"/>
      <c r="H221" s="658" t="s">
        <v>487</v>
      </c>
      <c r="I221" s="978" t="s">
        <v>487</v>
      </c>
      <c r="J221" s="1409"/>
      <c r="K221" s="1407"/>
      <c r="L221" s="1381"/>
      <c r="X221" s="438"/>
      <c r="AA221" s="437">
        <f t="shared" si="5"/>
        <v>0</v>
      </c>
      <c r="AB221" s="437"/>
      <c r="AE221" s="120"/>
      <c r="AF221" s="120"/>
      <c r="AG221" s="120"/>
    </row>
    <row r="222" spans="1:36" ht="72.75" customHeight="1" x14ac:dyDescent="0.25">
      <c r="A222" s="856" t="s">
        <v>369</v>
      </c>
      <c r="B222" s="606" t="s">
        <v>1140</v>
      </c>
      <c r="C222" s="606"/>
      <c r="D222" s="622"/>
      <c r="E222" s="60"/>
      <c r="F222" s="1395"/>
      <c r="G222" s="1406" t="s">
        <v>1222</v>
      </c>
      <c r="H222" s="622" t="s">
        <v>487</v>
      </c>
      <c r="I222" s="30" t="s">
        <v>487</v>
      </c>
      <c r="J222" s="1017"/>
      <c r="K222" s="636"/>
      <c r="L222" s="1384"/>
      <c r="X222" s="438"/>
      <c r="Z222" s="430" t="s">
        <v>487</v>
      </c>
      <c r="AA222" s="437">
        <f t="shared" si="5"/>
        <v>0</v>
      </c>
      <c r="AB222" s="437">
        <f>F222</f>
        <v>0</v>
      </c>
      <c r="AE222" s="120"/>
      <c r="AF222" s="120"/>
      <c r="AG222" s="120"/>
    </row>
    <row r="223" spans="1:36" ht="29.25" customHeight="1" outlineLevel="1" x14ac:dyDescent="0.25">
      <c r="A223" s="845" t="s">
        <v>818</v>
      </c>
      <c r="B223" s="1466" t="s">
        <v>494</v>
      </c>
      <c r="C223" s="1458"/>
      <c r="D223" s="1458"/>
      <c r="E223" s="1458"/>
      <c r="F223" s="1458"/>
      <c r="G223" s="1459"/>
      <c r="H223" s="658" t="s">
        <v>487</v>
      </c>
      <c r="I223" s="154" t="s">
        <v>487</v>
      </c>
      <c r="J223" s="1353"/>
      <c r="K223" s="1359"/>
      <c r="L223" s="1324"/>
      <c r="X223" s="438"/>
      <c r="AA223" s="437">
        <f t="shared" si="5"/>
        <v>0</v>
      </c>
      <c r="AB223" s="437"/>
      <c r="AE223" s="120"/>
      <c r="AF223" s="120"/>
      <c r="AG223" s="120"/>
    </row>
    <row r="224" spans="1:36" s="28" customFormat="1" ht="21.75" customHeight="1" x14ac:dyDescent="0.25">
      <c r="A224" s="672" t="s">
        <v>1141</v>
      </c>
      <c r="B224" s="1523" t="s">
        <v>1142</v>
      </c>
      <c r="C224" s="1458"/>
      <c r="D224" s="1458"/>
      <c r="E224" s="1458"/>
      <c r="F224" s="1458"/>
      <c r="G224" s="1459"/>
      <c r="H224" s="631" t="s">
        <v>487</v>
      </c>
      <c r="I224" s="27" t="s">
        <v>487</v>
      </c>
      <c r="J224" s="708"/>
      <c r="K224" s="635"/>
      <c r="L224" s="691"/>
      <c r="M224" s="428"/>
      <c r="N224" s="428"/>
      <c r="O224" s="428"/>
      <c r="P224" s="428"/>
      <c r="Q224" s="428"/>
      <c r="R224" s="428"/>
      <c r="S224" s="428"/>
      <c r="T224" s="428"/>
      <c r="U224" s="344"/>
      <c r="V224" s="344"/>
      <c r="W224" s="429"/>
      <c r="X224" s="438"/>
      <c r="Y224" s="344"/>
      <c r="Z224" s="430"/>
      <c r="AA224" s="437">
        <f t="shared" si="5"/>
        <v>0</v>
      </c>
      <c r="AB224" s="437"/>
      <c r="AC224" s="407"/>
      <c r="AD224" s="344"/>
      <c r="AE224" s="120"/>
      <c r="AF224" s="120"/>
      <c r="AG224" s="120"/>
      <c r="AH224" s="428"/>
      <c r="AI224" s="108"/>
      <c r="AJ224" s="108"/>
    </row>
    <row r="225" spans="1:38" ht="33.75" customHeight="1" x14ac:dyDescent="0.25">
      <c r="A225" s="857" t="s">
        <v>344</v>
      </c>
      <c r="B225" s="742" t="s">
        <v>1143</v>
      </c>
      <c r="C225" s="742"/>
      <c r="D225" s="626"/>
      <c r="E225" s="8"/>
      <c r="F225" s="692"/>
      <c r="G225" s="742" t="s">
        <v>1313</v>
      </c>
      <c r="H225" s="626" t="s">
        <v>487</v>
      </c>
      <c r="I225" s="18" t="s">
        <v>487</v>
      </c>
      <c r="J225" s="710"/>
      <c r="K225" s="636"/>
      <c r="L225" s="778"/>
      <c r="X225" s="438"/>
      <c r="AA225" s="447" t="str">
        <f>IF(F225="nee","ja",IF(F225="ja","ja",IF(F225="deels","deels","fout")))</f>
        <v>fout</v>
      </c>
      <c r="AB225" s="437"/>
      <c r="AE225" s="120"/>
      <c r="AF225" s="120"/>
      <c r="AG225" s="120"/>
    </row>
    <row r="226" spans="1:38" ht="54.75" customHeight="1" outlineLevel="1" x14ac:dyDescent="0.25">
      <c r="A226" s="845" t="s">
        <v>819</v>
      </c>
      <c r="B226" s="1466" t="s">
        <v>246</v>
      </c>
      <c r="C226" s="1458"/>
      <c r="D226" s="1458"/>
      <c r="E226" s="1458"/>
      <c r="F226" s="1458"/>
      <c r="G226" s="1459"/>
      <c r="H226" s="658" t="s">
        <v>487</v>
      </c>
      <c r="I226" s="154" t="s">
        <v>487</v>
      </c>
      <c r="J226" s="1353"/>
      <c r="K226" s="1359"/>
      <c r="L226" s="1324"/>
      <c r="X226" s="438"/>
      <c r="AA226" s="437">
        <f t="shared" si="5"/>
        <v>0</v>
      </c>
      <c r="AB226" s="437"/>
      <c r="AE226" s="120"/>
      <c r="AF226" s="120"/>
      <c r="AG226" s="120"/>
    </row>
    <row r="227" spans="1:38" ht="57.75" customHeight="1" x14ac:dyDescent="0.25">
      <c r="A227" s="681" t="s">
        <v>345</v>
      </c>
      <c r="B227" s="683" t="s">
        <v>247</v>
      </c>
      <c r="C227" s="683" t="s">
        <v>248</v>
      </c>
      <c r="D227" s="622"/>
      <c r="E227" s="60" t="s">
        <v>487</v>
      </c>
      <c r="F227" s="692"/>
      <c r="G227" s="682" t="s">
        <v>1314</v>
      </c>
      <c r="H227" s="622" t="s">
        <v>487</v>
      </c>
      <c r="I227" s="30" t="s">
        <v>487</v>
      </c>
      <c r="J227" s="711"/>
      <c r="K227" s="636"/>
      <c r="L227" s="716"/>
      <c r="X227" s="438"/>
      <c r="Z227" s="430" t="s">
        <v>487</v>
      </c>
      <c r="AA227" s="437">
        <f t="shared" si="5"/>
        <v>0</v>
      </c>
      <c r="AB227" s="437">
        <f>F227</f>
        <v>0</v>
      </c>
      <c r="AE227" s="120"/>
      <c r="AF227" s="120"/>
      <c r="AG227" s="120"/>
    </row>
    <row r="228" spans="1:38" ht="60" customHeight="1" outlineLevel="1" x14ac:dyDescent="0.25">
      <c r="A228" s="845" t="s">
        <v>820</v>
      </c>
      <c r="B228" s="1466" t="s">
        <v>246</v>
      </c>
      <c r="C228" s="1458"/>
      <c r="D228" s="1458"/>
      <c r="E228" s="1458"/>
      <c r="F228" s="1458"/>
      <c r="G228" s="1459"/>
      <c r="H228" s="658" t="s">
        <v>487</v>
      </c>
      <c r="I228" s="154" t="s">
        <v>487</v>
      </c>
      <c r="J228" s="1349"/>
      <c r="K228" s="1325"/>
      <c r="L228" s="1350"/>
      <c r="X228" s="438"/>
      <c r="AA228" s="437">
        <f t="shared" si="5"/>
        <v>0</v>
      </c>
      <c r="AB228" s="437"/>
      <c r="AE228" s="120"/>
      <c r="AF228" s="120"/>
      <c r="AG228" s="120"/>
    </row>
    <row r="229" spans="1:38" ht="55.5" customHeight="1" x14ac:dyDescent="0.25">
      <c r="A229" s="681" t="s">
        <v>346</v>
      </c>
      <c r="B229" s="683" t="s">
        <v>250</v>
      </c>
      <c r="C229" s="683" t="s">
        <v>251</v>
      </c>
      <c r="D229" s="622"/>
      <c r="E229" s="60" t="s">
        <v>487</v>
      </c>
      <c r="F229" s="692"/>
      <c r="G229" s="682" t="s">
        <v>249</v>
      </c>
      <c r="H229" s="622" t="s">
        <v>487</v>
      </c>
      <c r="I229" s="30" t="s">
        <v>487</v>
      </c>
      <c r="J229" s="710"/>
      <c r="K229" s="636"/>
      <c r="L229" s="778"/>
      <c r="X229" s="438"/>
      <c r="Z229" s="430" t="s">
        <v>487</v>
      </c>
      <c r="AA229" s="437">
        <f t="shared" si="5"/>
        <v>0</v>
      </c>
      <c r="AB229" s="437">
        <f>F229</f>
        <v>0</v>
      </c>
      <c r="AE229" s="120"/>
      <c r="AF229" s="120"/>
      <c r="AG229" s="120"/>
    </row>
    <row r="230" spans="1:38" ht="57.75" customHeight="1" outlineLevel="1" x14ac:dyDescent="0.25">
      <c r="A230" s="845" t="s">
        <v>821</v>
      </c>
      <c r="B230" s="1466" t="s">
        <v>495</v>
      </c>
      <c r="C230" s="1458"/>
      <c r="D230" s="1458"/>
      <c r="E230" s="1458"/>
      <c r="F230" s="1458"/>
      <c r="G230" s="1459"/>
      <c r="H230" s="658" t="s">
        <v>487</v>
      </c>
      <c r="I230" s="154" t="s">
        <v>487</v>
      </c>
      <c r="J230" s="1349"/>
      <c r="K230" s="1325"/>
      <c r="L230" s="1350"/>
      <c r="X230" s="438"/>
      <c r="AA230" s="437">
        <f t="shared" si="5"/>
        <v>0</v>
      </c>
      <c r="AB230" s="437"/>
      <c r="AE230" s="120"/>
      <c r="AF230" s="120"/>
      <c r="AG230" s="120"/>
    </row>
    <row r="231" spans="1:38" ht="47.25" customHeight="1" x14ac:dyDescent="0.25">
      <c r="A231" s="681" t="s">
        <v>347</v>
      </c>
      <c r="B231" s="683" t="s">
        <v>272</v>
      </c>
      <c r="C231" s="683" t="s">
        <v>273</v>
      </c>
      <c r="D231" s="622"/>
      <c r="E231" s="60" t="s">
        <v>487</v>
      </c>
      <c r="F231" s="692"/>
      <c r="G231" s="682"/>
      <c r="H231" s="622" t="s">
        <v>487</v>
      </c>
      <c r="I231" s="30" t="s">
        <v>487</v>
      </c>
      <c r="J231" s="711"/>
      <c r="K231" s="636"/>
      <c r="L231" s="716"/>
      <c r="X231" s="438"/>
      <c r="Z231" s="430" t="s">
        <v>487</v>
      </c>
      <c r="AA231" s="437">
        <f t="shared" si="5"/>
        <v>0</v>
      </c>
      <c r="AB231" s="437">
        <f>F231</f>
        <v>0</v>
      </c>
      <c r="AE231" s="120"/>
      <c r="AF231" s="120"/>
      <c r="AG231" s="120"/>
    </row>
    <row r="232" spans="1:38" ht="61.5" customHeight="1" outlineLevel="1" x14ac:dyDescent="0.25">
      <c r="A232" s="845" t="s">
        <v>822</v>
      </c>
      <c r="B232" s="1466" t="s">
        <v>254</v>
      </c>
      <c r="C232" s="1458"/>
      <c r="D232" s="1458"/>
      <c r="E232" s="1458"/>
      <c r="F232" s="1458"/>
      <c r="G232" s="1459"/>
      <c r="H232" s="658" t="s">
        <v>487</v>
      </c>
      <c r="I232" s="154" t="s">
        <v>487</v>
      </c>
      <c r="J232" s="1349"/>
      <c r="K232" s="1325"/>
      <c r="L232" s="1350"/>
      <c r="X232" s="438"/>
      <c r="AA232" s="437">
        <f t="shared" si="5"/>
        <v>0</v>
      </c>
      <c r="AB232" s="437"/>
      <c r="AE232" s="120"/>
      <c r="AF232" s="120"/>
      <c r="AG232" s="120"/>
    </row>
    <row r="233" spans="1:38" s="28" customFormat="1" ht="43.5" customHeight="1" x14ac:dyDescent="0.25">
      <c r="A233" s="672" t="s">
        <v>255</v>
      </c>
      <c r="B233" s="1523" t="s">
        <v>356</v>
      </c>
      <c r="C233" s="1458"/>
      <c r="D233" s="1458"/>
      <c r="E233" s="1458"/>
      <c r="F233" s="1458"/>
      <c r="G233" s="1459"/>
      <c r="H233" s="631" t="s">
        <v>487</v>
      </c>
      <c r="I233" s="27" t="s">
        <v>487</v>
      </c>
      <c r="J233" s="708"/>
      <c r="K233" s="635"/>
      <c r="L233" s="691"/>
      <c r="M233" s="428"/>
      <c r="N233" s="428"/>
      <c r="O233" s="428"/>
      <c r="P233" s="428"/>
      <c r="Q233" s="428"/>
      <c r="R233" s="428"/>
      <c r="S233" s="428"/>
      <c r="T233" s="428"/>
      <c r="U233" s="344"/>
      <c r="V233" s="344"/>
      <c r="W233" s="429"/>
      <c r="X233" s="438"/>
      <c r="Y233" s="344"/>
      <c r="Z233" s="430"/>
      <c r="AA233" s="437">
        <f t="shared" si="5"/>
        <v>0</v>
      </c>
      <c r="AB233" s="437"/>
      <c r="AC233" s="407"/>
      <c r="AD233" s="344"/>
      <c r="AE233" s="120"/>
      <c r="AF233" s="120"/>
      <c r="AG233" s="120"/>
      <c r="AH233" s="428"/>
      <c r="AI233" s="108"/>
      <c r="AJ233" s="108"/>
    </row>
    <row r="234" spans="1:38" s="28" customFormat="1" ht="20.25" customHeight="1" x14ac:dyDescent="0.25">
      <c r="A234" s="672" t="s">
        <v>41</v>
      </c>
      <c r="B234" s="1437" t="s">
        <v>357</v>
      </c>
      <c r="C234" s="1437"/>
      <c r="D234" s="647" t="s">
        <v>487</v>
      </c>
      <c r="E234" s="452" t="s">
        <v>487</v>
      </c>
      <c r="F234" s="760"/>
      <c r="G234" s="691"/>
      <c r="H234" s="631" t="s">
        <v>487</v>
      </c>
      <c r="I234" s="27"/>
      <c r="J234" s="708"/>
      <c r="K234" s="635"/>
      <c r="L234" s="691"/>
      <c r="M234" s="428"/>
      <c r="N234" s="428"/>
      <c r="O234" s="428"/>
      <c r="P234" s="428"/>
      <c r="Q234" s="428"/>
      <c r="R234" s="428"/>
      <c r="S234" s="428"/>
      <c r="T234" s="428"/>
      <c r="U234" s="344"/>
      <c r="V234" s="344"/>
      <c r="W234" s="429"/>
      <c r="X234" s="438"/>
      <c r="Y234" s="344"/>
      <c r="Z234" s="430"/>
      <c r="AA234" s="437">
        <f t="shared" si="5"/>
        <v>0</v>
      </c>
      <c r="AB234" s="437"/>
      <c r="AC234" s="407"/>
      <c r="AD234" s="344"/>
      <c r="AE234" s="120"/>
      <c r="AF234" s="120"/>
      <c r="AG234" s="120"/>
      <c r="AH234" s="428"/>
      <c r="AI234" s="108"/>
      <c r="AJ234" s="108"/>
    </row>
    <row r="235" spans="1:38" ht="82.5" customHeight="1" x14ac:dyDescent="0.25">
      <c r="A235" s="681" t="s">
        <v>239</v>
      </c>
      <c r="B235" s="683" t="s">
        <v>358</v>
      </c>
      <c r="C235" s="683" t="s">
        <v>328</v>
      </c>
      <c r="D235" s="631" t="s">
        <v>487</v>
      </c>
      <c r="E235" s="193" t="s">
        <v>487</v>
      </c>
      <c r="F235" s="692"/>
      <c r="G235" s="682" t="s">
        <v>1310</v>
      </c>
      <c r="H235" s="622" t="s">
        <v>487</v>
      </c>
      <c r="I235" s="30"/>
      <c r="J235" s="865"/>
      <c r="K235" s="626"/>
      <c r="L235" s="1087" t="s">
        <v>1307</v>
      </c>
      <c r="X235" s="438"/>
      <c r="Z235" s="430" t="s">
        <v>487</v>
      </c>
      <c r="AA235" s="437">
        <f t="shared" si="5"/>
        <v>0</v>
      </c>
      <c r="AB235" s="449">
        <f>AA235</f>
        <v>0</v>
      </c>
      <c r="AE235" s="480"/>
      <c r="AF235" s="480"/>
      <c r="AG235" s="480"/>
      <c r="AH235" s="422"/>
      <c r="AI235" s="422"/>
      <c r="AJ235" s="422"/>
      <c r="AK235" s="422"/>
      <c r="AL235" s="422"/>
    </row>
    <row r="236" spans="1:38" ht="30.75" customHeight="1" x14ac:dyDescent="0.25">
      <c r="A236" s="681" t="s">
        <v>370</v>
      </c>
      <c r="B236" s="683" t="s">
        <v>359</v>
      </c>
      <c r="C236" s="683" t="s">
        <v>328</v>
      </c>
      <c r="D236" s="622"/>
      <c r="E236" s="40"/>
      <c r="F236" s="862"/>
      <c r="G236" s="682" t="s">
        <v>360</v>
      </c>
      <c r="H236" s="622" t="s">
        <v>487</v>
      </c>
      <c r="I236" s="30"/>
      <c r="J236" s="710"/>
      <c r="K236" s="636"/>
      <c r="L236" s="785"/>
      <c r="X236" s="438"/>
      <c r="AA236" s="437">
        <f t="shared" si="5"/>
        <v>0</v>
      </c>
      <c r="AB236" s="437"/>
      <c r="AE236" s="120"/>
      <c r="AF236" s="120"/>
      <c r="AG236" s="120"/>
    </row>
    <row r="237" spans="1:38" ht="70.5" customHeight="1" x14ac:dyDescent="0.25">
      <c r="A237" s="681" t="s">
        <v>371</v>
      </c>
      <c r="B237" s="683" t="s">
        <v>1183</v>
      </c>
      <c r="C237" s="683" t="s">
        <v>328</v>
      </c>
      <c r="D237" s="622"/>
      <c r="E237" s="40"/>
      <c r="F237" s="862"/>
      <c r="G237" s="682" t="s">
        <v>1184</v>
      </c>
      <c r="H237" s="622" t="s">
        <v>487</v>
      </c>
      <c r="I237" s="30"/>
      <c r="J237" s="710"/>
      <c r="K237" s="636"/>
      <c r="L237" s="716"/>
      <c r="X237" s="438"/>
      <c r="AA237" s="437">
        <f t="shared" si="5"/>
        <v>0</v>
      </c>
      <c r="AB237" s="437"/>
      <c r="AE237" s="120"/>
      <c r="AF237" s="120"/>
      <c r="AG237" s="120"/>
    </row>
    <row r="238" spans="1:38" s="28" customFormat="1" ht="15" x14ac:dyDescent="0.25">
      <c r="A238" s="672" t="s">
        <v>1185</v>
      </c>
      <c r="B238" s="1437" t="s">
        <v>1186</v>
      </c>
      <c r="C238" s="1437"/>
      <c r="D238" s="647"/>
      <c r="E238" s="452" t="s">
        <v>487</v>
      </c>
      <c r="F238" s="863"/>
      <c r="G238" s="691"/>
      <c r="H238" s="631" t="s">
        <v>487</v>
      </c>
      <c r="I238" s="27" t="s">
        <v>487</v>
      </c>
      <c r="J238" s="708"/>
      <c r="K238" s="635"/>
      <c r="L238" s="691"/>
      <c r="M238" s="428"/>
      <c r="N238" s="428"/>
      <c r="O238" s="428"/>
      <c r="P238" s="428"/>
      <c r="Q238" s="428"/>
      <c r="R238" s="428"/>
      <c r="S238" s="428"/>
      <c r="T238" s="428"/>
      <c r="U238" s="344"/>
      <c r="V238" s="344"/>
      <c r="W238" s="429"/>
      <c r="X238" s="438"/>
      <c r="Y238" s="344"/>
      <c r="Z238" s="430"/>
      <c r="AA238" s="437">
        <f>F238</f>
        <v>0</v>
      </c>
      <c r="AB238" s="437"/>
      <c r="AC238" s="407"/>
      <c r="AD238" s="344"/>
      <c r="AE238" s="120"/>
      <c r="AF238" s="120"/>
      <c r="AG238" s="120"/>
      <c r="AH238" s="428"/>
      <c r="AI238" s="108"/>
      <c r="AJ238" s="108"/>
    </row>
    <row r="239" spans="1:38" ht="53.25" customHeight="1" x14ac:dyDescent="0.25">
      <c r="A239" s="681" t="s">
        <v>734</v>
      </c>
      <c r="B239" s="683" t="s">
        <v>1187</v>
      </c>
      <c r="C239" s="683" t="s">
        <v>1188</v>
      </c>
      <c r="D239" s="622"/>
      <c r="E239" s="52" t="s">
        <v>487</v>
      </c>
      <c r="F239" s="692"/>
      <c r="G239" s="682"/>
      <c r="H239" s="622" t="s">
        <v>487</v>
      </c>
      <c r="I239" s="30" t="s">
        <v>487</v>
      </c>
      <c r="J239" s="711"/>
      <c r="K239" s="636"/>
      <c r="L239" s="782"/>
      <c r="X239" s="438"/>
      <c r="Z239" s="430" t="s">
        <v>487</v>
      </c>
      <c r="AA239" s="437">
        <f>F239</f>
        <v>0</v>
      </c>
      <c r="AB239" s="437">
        <f>F239</f>
        <v>0</v>
      </c>
      <c r="AE239" s="120"/>
      <c r="AF239" s="120"/>
      <c r="AG239" s="120"/>
    </row>
    <row r="240" spans="1:38" ht="15" x14ac:dyDescent="0.25">
      <c r="A240" s="672" t="s">
        <v>1189</v>
      </c>
      <c r="B240" s="1437" t="s">
        <v>1190</v>
      </c>
      <c r="C240" s="1437"/>
      <c r="D240" s="627"/>
      <c r="E240" s="454"/>
      <c r="F240" s="796"/>
      <c r="G240" s="715"/>
      <c r="H240" s="622" t="s">
        <v>487</v>
      </c>
      <c r="I240" s="30"/>
      <c r="J240" s="707"/>
      <c r="K240" s="626"/>
      <c r="L240" s="715"/>
      <c r="X240" s="438"/>
      <c r="AA240" s="437">
        <f>F240</f>
        <v>0</v>
      </c>
      <c r="AB240" s="437"/>
      <c r="AE240" s="120"/>
      <c r="AF240" s="120"/>
      <c r="AG240" s="127"/>
    </row>
    <row r="241" spans="1:36" ht="89.25" customHeight="1" x14ac:dyDescent="0.25">
      <c r="A241" s="681" t="s">
        <v>735</v>
      </c>
      <c r="B241" s="683" t="s">
        <v>1366</v>
      </c>
      <c r="C241" s="683" t="s">
        <v>289</v>
      </c>
      <c r="D241" s="622"/>
      <c r="E241" s="52" t="s">
        <v>487</v>
      </c>
      <c r="F241" s="692"/>
      <c r="G241" s="682"/>
      <c r="H241" s="622" t="s">
        <v>487</v>
      </c>
      <c r="I241" s="30"/>
      <c r="J241" s="711"/>
      <c r="K241" s="636"/>
      <c r="L241" s="716"/>
      <c r="X241" s="438"/>
      <c r="Z241" s="430" t="s">
        <v>487</v>
      </c>
      <c r="AA241" s="431">
        <f>F241</f>
        <v>0</v>
      </c>
      <c r="AB241" s="437">
        <f>F241</f>
        <v>0</v>
      </c>
      <c r="AE241" s="120"/>
      <c r="AF241" s="120"/>
      <c r="AG241" s="120"/>
    </row>
    <row r="242" spans="1:36" s="28" customFormat="1" ht="42.75" customHeight="1" x14ac:dyDescent="0.25">
      <c r="A242" s="672" t="s">
        <v>290</v>
      </c>
      <c r="B242" s="1523" t="s">
        <v>291</v>
      </c>
      <c r="C242" s="1458"/>
      <c r="D242" s="1458"/>
      <c r="E242" s="1458"/>
      <c r="F242" s="1458"/>
      <c r="G242" s="1459"/>
      <c r="H242" s="631" t="s">
        <v>487</v>
      </c>
      <c r="I242" s="27" t="s">
        <v>487</v>
      </c>
      <c r="J242" s="866"/>
      <c r="K242" s="634"/>
      <c r="L242" s="871"/>
      <c r="M242" s="428"/>
      <c r="N242" s="428"/>
      <c r="O242" s="428"/>
      <c r="P242" s="428"/>
      <c r="Q242" s="428"/>
      <c r="R242" s="428"/>
      <c r="S242" s="428"/>
      <c r="T242" s="428"/>
      <c r="U242" s="344"/>
      <c r="V242" s="344"/>
      <c r="W242" s="429"/>
      <c r="X242" s="438"/>
      <c r="Y242" s="344"/>
      <c r="Z242" s="430"/>
      <c r="AA242" s="437">
        <f>F242</f>
        <v>0</v>
      </c>
      <c r="AB242" s="437"/>
      <c r="AC242" s="407"/>
      <c r="AD242" s="344"/>
      <c r="AE242" s="120"/>
      <c r="AF242" s="120"/>
      <c r="AG242" s="120"/>
      <c r="AH242" s="428"/>
      <c r="AI242" s="108"/>
      <c r="AJ242" s="108"/>
    </row>
    <row r="243" spans="1:36" ht="18" hidden="1" customHeight="1" outlineLevel="1" x14ac:dyDescent="0.25">
      <c r="A243" s="32" t="s">
        <v>292</v>
      </c>
      <c r="B243" s="1465" t="s">
        <v>293</v>
      </c>
      <c r="C243" s="1465"/>
      <c r="D243" s="30"/>
      <c r="E243" s="40"/>
      <c r="F243" s="30"/>
      <c r="G243" s="29"/>
      <c r="H243" s="30"/>
      <c r="I243" s="27" t="s">
        <v>487</v>
      </c>
      <c r="J243" s="30"/>
      <c r="K243" s="18"/>
      <c r="L243" s="30"/>
      <c r="M243" s="108"/>
      <c r="N243" s="108"/>
      <c r="O243" s="108"/>
      <c r="P243" s="108"/>
      <c r="Q243" s="108"/>
      <c r="R243" s="108"/>
      <c r="S243" s="108"/>
      <c r="T243" s="108"/>
      <c r="U243" s="106"/>
      <c r="V243" s="106"/>
      <c r="W243" s="171"/>
      <c r="X243" s="131"/>
      <c r="Y243" s="122"/>
      <c r="Z243" s="165"/>
      <c r="AA243" s="164">
        <f t="shared" ref="AA243:AA258" si="7">F243</f>
        <v>0</v>
      </c>
      <c r="AB243" s="164"/>
      <c r="AC243" s="162"/>
      <c r="AD243" s="106"/>
      <c r="AE243" s="129"/>
      <c r="AF243" s="129"/>
      <c r="AG243" s="118"/>
      <c r="AH243" s="26"/>
      <c r="AI243" s="26"/>
      <c r="AJ243" s="26"/>
    </row>
    <row r="244" spans="1:36" ht="60" hidden="1" customHeight="1" outlineLevel="1" x14ac:dyDescent="0.25">
      <c r="A244" s="33" t="s">
        <v>736</v>
      </c>
      <c r="B244" s="38" t="s">
        <v>351</v>
      </c>
      <c r="C244" s="39" t="s">
        <v>352</v>
      </c>
      <c r="D244" s="30"/>
      <c r="E244" s="40"/>
      <c r="F244" s="69"/>
      <c r="G244" s="29"/>
      <c r="H244" s="30"/>
      <c r="I244" s="27" t="s">
        <v>487</v>
      </c>
      <c r="J244" s="70"/>
      <c r="K244" s="121"/>
      <c r="L244" s="70"/>
      <c r="M244" s="108"/>
      <c r="N244" s="108"/>
      <c r="O244" s="108"/>
      <c r="P244" s="108"/>
      <c r="Q244" s="108"/>
      <c r="R244" s="108"/>
      <c r="S244" s="108"/>
      <c r="T244" s="108"/>
      <c r="U244" s="106"/>
      <c r="V244" s="106"/>
      <c r="W244" s="171"/>
      <c r="X244" s="131"/>
      <c r="Y244" s="122"/>
      <c r="Z244" s="165"/>
      <c r="AA244" s="164">
        <f t="shared" si="7"/>
        <v>0</v>
      </c>
      <c r="AB244" s="164"/>
      <c r="AC244" s="162"/>
      <c r="AD244" s="106"/>
      <c r="AE244" s="129"/>
      <c r="AF244" s="129"/>
      <c r="AG244" s="118"/>
      <c r="AH244" s="26"/>
      <c r="AI244" s="26"/>
      <c r="AJ244" s="26"/>
    </row>
    <row r="245" spans="1:36" ht="42.75" hidden="1" customHeight="1" outlineLevel="1" x14ac:dyDescent="0.25">
      <c r="A245" s="33" t="s">
        <v>737</v>
      </c>
      <c r="B245" s="38" t="s">
        <v>353</v>
      </c>
      <c r="C245" s="38" t="s">
        <v>354</v>
      </c>
      <c r="D245" s="30"/>
      <c r="E245" s="40"/>
      <c r="F245" s="69"/>
      <c r="G245" s="29" t="s">
        <v>355</v>
      </c>
      <c r="H245" s="30"/>
      <c r="I245" s="27" t="s">
        <v>487</v>
      </c>
      <c r="J245" s="70"/>
      <c r="K245" s="121"/>
      <c r="L245" s="70"/>
      <c r="M245" s="108"/>
      <c r="N245" s="108"/>
      <c r="O245" s="108"/>
      <c r="P245" s="108"/>
      <c r="Q245" s="108"/>
      <c r="R245" s="108"/>
      <c r="S245" s="108"/>
      <c r="T245" s="108"/>
      <c r="U245" s="106"/>
      <c r="V245" s="106"/>
      <c r="W245" s="171"/>
      <c r="X245" s="131"/>
      <c r="Y245" s="122"/>
      <c r="Z245" s="165"/>
      <c r="AA245" s="164">
        <f t="shared" si="7"/>
        <v>0</v>
      </c>
      <c r="AB245" s="164"/>
      <c r="AC245" s="162"/>
      <c r="AD245" s="106"/>
      <c r="AE245" s="129"/>
      <c r="AF245" s="129"/>
      <c r="AG245" s="118"/>
      <c r="AH245" s="26"/>
      <c r="AI245" s="26"/>
      <c r="AJ245" s="26"/>
    </row>
    <row r="246" spans="1:36" ht="40.5" hidden="1" customHeight="1" outlineLevel="1" x14ac:dyDescent="0.25">
      <c r="A246" s="1509" t="s">
        <v>186</v>
      </c>
      <c r="B246" s="1331" t="s">
        <v>1118</v>
      </c>
      <c r="C246" s="1332"/>
      <c r="D246" s="1332"/>
      <c r="E246" s="1332"/>
      <c r="F246" s="1332"/>
      <c r="G246" s="1332"/>
      <c r="H246" s="1511"/>
      <c r="I246" s="1511" t="s">
        <v>487</v>
      </c>
      <c r="J246" s="1345"/>
      <c r="K246" s="1345"/>
      <c r="L246" s="1345"/>
      <c r="M246" s="108"/>
      <c r="N246" s="108"/>
      <c r="O246" s="108"/>
      <c r="P246" s="108"/>
      <c r="Q246" s="108"/>
      <c r="R246" s="108"/>
      <c r="S246" s="108"/>
      <c r="T246" s="108"/>
      <c r="U246" s="106"/>
      <c r="V246" s="106"/>
      <c r="W246" s="171"/>
      <c r="X246" s="131"/>
      <c r="Y246" s="122"/>
      <c r="Z246" s="165"/>
      <c r="AA246" s="194">
        <f t="shared" si="7"/>
        <v>0</v>
      </c>
      <c r="AB246" s="164"/>
      <c r="AC246" s="162"/>
      <c r="AD246" s="106"/>
      <c r="AE246" s="129"/>
      <c r="AF246" s="129"/>
      <c r="AG246" s="118"/>
      <c r="AH246" s="26"/>
      <c r="AI246" s="26"/>
      <c r="AJ246" s="26"/>
    </row>
    <row r="247" spans="1:36" ht="30" hidden="1" customHeight="1" outlineLevel="1" x14ac:dyDescent="0.25">
      <c r="A247" s="1509"/>
      <c r="B247" s="1338" t="s">
        <v>1119</v>
      </c>
      <c r="C247" s="1338"/>
      <c r="D247" s="1338"/>
      <c r="E247" s="1338"/>
      <c r="F247" s="1338"/>
      <c r="G247" s="1338"/>
      <c r="H247" s="1511"/>
      <c r="I247" s="1511"/>
      <c r="J247" s="1345"/>
      <c r="K247" s="1345"/>
      <c r="L247" s="1345"/>
      <c r="M247" s="108"/>
      <c r="N247" s="108"/>
      <c r="O247" s="108"/>
      <c r="P247" s="108"/>
      <c r="Q247" s="108"/>
      <c r="R247" s="108"/>
      <c r="S247" s="108"/>
      <c r="T247" s="108"/>
      <c r="U247" s="106"/>
      <c r="V247" s="106"/>
      <c r="W247" s="171"/>
      <c r="X247" s="131"/>
      <c r="Y247" s="122"/>
      <c r="Z247" s="165"/>
      <c r="AA247" s="194">
        <f t="shared" si="7"/>
        <v>0</v>
      </c>
      <c r="AB247" s="164"/>
      <c r="AC247" s="162"/>
      <c r="AD247" s="106"/>
      <c r="AE247" s="129"/>
      <c r="AF247" s="129"/>
      <c r="AG247" s="118"/>
      <c r="AH247" s="26"/>
      <c r="AI247" s="26"/>
      <c r="AJ247" s="26"/>
    </row>
    <row r="248" spans="1:36" ht="48.75" hidden="1" customHeight="1" outlineLevel="1" x14ac:dyDescent="0.25">
      <c r="A248" s="1509"/>
      <c r="B248" s="1346" t="s">
        <v>552</v>
      </c>
      <c r="C248" s="1346"/>
      <c r="D248" s="1346"/>
      <c r="E248" s="1346"/>
      <c r="F248" s="1346"/>
      <c r="G248" s="1346"/>
      <c r="H248" s="1511"/>
      <c r="I248" s="1511"/>
      <c r="J248" s="1345"/>
      <c r="K248" s="1345"/>
      <c r="L248" s="1345"/>
      <c r="M248" s="108"/>
      <c r="N248" s="108"/>
      <c r="O248" s="108"/>
      <c r="P248" s="108"/>
      <c r="Q248" s="108"/>
      <c r="R248" s="108"/>
      <c r="S248" s="108"/>
      <c r="T248" s="108"/>
      <c r="U248" s="106"/>
      <c r="V248" s="106"/>
      <c r="W248" s="171"/>
      <c r="X248" s="131"/>
      <c r="Y248" s="122"/>
      <c r="Z248" s="165"/>
      <c r="AA248" s="194">
        <f t="shared" si="7"/>
        <v>0</v>
      </c>
      <c r="AB248" s="164"/>
      <c r="AC248" s="162"/>
      <c r="AD248" s="106"/>
      <c r="AE248" s="129"/>
      <c r="AF248" s="129"/>
      <c r="AG248" s="118"/>
      <c r="AH248" s="26"/>
      <c r="AI248" s="26"/>
      <c r="AJ248" s="26"/>
    </row>
    <row r="249" spans="1:36" ht="30.75" hidden="1" customHeight="1" outlineLevel="1" x14ac:dyDescent="0.25">
      <c r="A249" s="33" t="s">
        <v>738</v>
      </c>
      <c r="B249" s="38" t="s">
        <v>1120</v>
      </c>
      <c r="C249" s="38" t="s">
        <v>354</v>
      </c>
      <c r="D249" s="30"/>
      <c r="E249" s="40"/>
      <c r="F249" s="69"/>
      <c r="G249" s="29"/>
      <c r="H249" s="30"/>
      <c r="I249" s="27" t="s">
        <v>487</v>
      </c>
      <c r="J249" s="70"/>
      <c r="K249" s="121"/>
      <c r="L249" s="70"/>
      <c r="M249" s="108"/>
      <c r="N249" s="108"/>
      <c r="O249" s="108"/>
      <c r="P249" s="108"/>
      <c r="Q249" s="108"/>
      <c r="R249" s="108"/>
      <c r="S249" s="108"/>
      <c r="T249" s="108"/>
      <c r="U249" s="106"/>
      <c r="V249" s="106"/>
      <c r="W249" s="171"/>
      <c r="X249" s="131"/>
      <c r="Y249" s="122"/>
      <c r="Z249" s="165"/>
      <c r="AA249" s="164">
        <f t="shared" si="7"/>
        <v>0</v>
      </c>
      <c r="AB249" s="164"/>
      <c r="AC249" s="162"/>
      <c r="AD249" s="106"/>
      <c r="AE249" s="129"/>
      <c r="AF249" s="129"/>
      <c r="AG249" s="118"/>
      <c r="AH249" s="26"/>
      <c r="AI249" s="26"/>
      <c r="AJ249" s="26"/>
    </row>
    <row r="250" spans="1:36" ht="32.25" hidden="1" customHeight="1" outlineLevel="1" x14ac:dyDescent="0.25">
      <c r="A250" s="258" t="s">
        <v>186</v>
      </c>
      <c r="B250" s="1344" t="s">
        <v>411</v>
      </c>
      <c r="C250" s="1344"/>
      <c r="D250" s="1343"/>
      <c r="E250" s="1343"/>
      <c r="F250" s="1344"/>
      <c r="G250" s="1344"/>
      <c r="H250" s="68"/>
      <c r="I250" s="68" t="s">
        <v>487</v>
      </c>
      <c r="J250" s="1345"/>
      <c r="K250" s="1345"/>
      <c r="L250" s="1345"/>
      <c r="M250" s="108"/>
      <c r="N250" s="108"/>
      <c r="O250" s="108"/>
      <c r="P250" s="108"/>
      <c r="Q250" s="108"/>
      <c r="R250" s="108"/>
      <c r="S250" s="108"/>
      <c r="T250" s="108"/>
      <c r="U250" s="106"/>
      <c r="V250" s="106"/>
      <c r="W250" s="171"/>
      <c r="X250" s="131"/>
      <c r="Y250" s="122"/>
      <c r="Z250" s="165"/>
      <c r="AA250" s="194">
        <f t="shared" si="7"/>
        <v>0</v>
      </c>
      <c r="AB250" s="164"/>
      <c r="AC250" s="162"/>
      <c r="AD250" s="106"/>
      <c r="AE250" s="129"/>
      <c r="AF250" s="129"/>
      <c r="AG250" s="118"/>
      <c r="AH250" s="26"/>
      <c r="AI250" s="26"/>
      <c r="AJ250" s="26"/>
    </row>
    <row r="251" spans="1:36" s="28" customFormat="1" ht="32.25" hidden="1" customHeight="1" outlineLevel="1" x14ac:dyDescent="0.25">
      <c r="A251" s="32" t="s">
        <v>42</v>
      </c>
      <c r="B251" s="1465" t="s">
        <v>1121</v>
      </c>
      <c r="C251" s="1465"/>
      <c r="D251" s="27" t="s">
        <v>487</v>
      </c>
      <c r="E251" s="52" t="s">
        <v>487</v>
      </c>
      <c r="F251" s="27"/>
      <c r="G251" s="31"/>
      <c r="H251" s="27"/>
      <c r="I251" s="27" t="s">
        <v>487</v>
      </c>
      <c r="J251" s="27"/>
      <c r="K251" s="64"/>
      <c r="L251" s="27"/>
      <c r="M251" s="108"/>
      <c r="N251" s="108"/>
      <c r="O251" s="108"/>
      <c r="P251" s="108"/>
      <c r="Q251" s="108"/>
      <c r="R251" s="108"/>
      <c r="S251" s="108"/>
      <c r="T251" s="108"/>
      <c r="U251" s="106"/>
      <c r="V251" s="106"/>
      <c r="W251" s="171"/>
      <c r="X251" s="131"/>
      <c r="Y251" s="122"/>
      <c r="Z251" s="165"/>
      <c r="AA251" s="164">
        <f t="shared" si="7"/>
        <v>0</v>
      </c>
      <c r="AB251" s="164"/>
      <c r="AC251" s="162"/>
      <c r="AD251" s="106"/>
      <c r="AE251" s="129"/>
      <c r="AF251" s="129"/>
      <c r="AG251" s="117"/>
    </row>
    <row r="252" spans="1:36" ht="24.75" hidden="1" customHeight="1" outlineLevel="1" x14ac:dyDescent="0.25">
      <c r="A252" s="139" t="s">
        <v>969</v>
      </c>
      <c r="B252" s="139" t="s">
        <v>1133</v>
      </c>
      <c r="C252" s="139" t="s">
        <v>329</v>
      </c>
      <c r="D252" s="139" t="s">
        <v>487</v>
      </c>
      <c r="E252" s="140" t="s">
        <v>487</v>
      </c>
      <c r="F252" s="130"/>
      <c r="G252" s="29" t="s">
        <v>1134</v>
      </c>
      <c r="H252" s="30"/>
      <c r="I252" s="27" t="s">
        <v>487</v>
      </c>
      <c r="J252" s="70"/>
      <c r="K252" s="121"/>
      <c r="L252" s="1513"/>
      <c r="M252" s="108"/>
      <c r="N252" s="108"/>
      <c r="O252" s="108"/>
      <c r="P252" s="108"/>
      <c r="Q252" s="108"/>
      <c r="R252" s="108"/>
      <c r="S252" s="108"/>
      <c r="T252" s="108"/>
      <c r="U252" s="106"/>
      <c r="V252" s="106"/>
      <c r="W252" s="171"/>
      <c r="X252" s="131"/>
      <c r="Y252" s="122"/>
      <c r="Z252" s="165" t="s">
        <v>487</v>
      </c>
      <c r="AA252" s="164">
        <f t="shared" si="7"/>
        <v>0</v>
      </c>
      <c r="AB252" s="167">
        <f>F252</f>
        <v>0</v>
      </c>
      <c r="AC252" s="162"/>
      <c r="AD252" s="106"/>
      <c r="AE252" s="129"/>
      <c r="AF252" s="129"/>
      <c r="AG252" s="118"/>
      <c r="AH252" s="26"/>
      <c r="AI252" s="26"/>
      <c r="AJ252" s="26"/>
    </row>
    <row r="253" spans="1:36" ht="27.75" hidden="1" customHeight="1" outlineLevel="1" x14ac:dyDescent="0.25">
      <c r="A253" s="134"/>
      <c r="B253" s="134"/>
      <c r="C253" s="134"/>
      <c r="D253" s="134"/>
      <c r="E253" s="141"/>
      <c r="F253" s="132"/>
      <c r="G253" s="29" t="s">
        <v>1135</v>
      </c>
      <c r="H253" s="30"/>
      <c r="I253" s="27" t="s">
        <v>487</v>
      </c>
      <c r="J253" s="70"/>
      <c r="K253" s="121"/>
      <c r="L253" s="1514"/>
      <c r="M253" s="108"/>
      <c r="N253" s="108"/>
      <c r="O253" s="108"/>
      <c r="P253" s="108"/>
      <c r="Q253" s="108"/>
      <c r="R253" s="108"/>
      <c r="S253" s="108"/>
      <c r="T253" s="108"/>
      <c r="U253" s="106"/>
      <c r="V253" s="106"/>
      <c r="W253" s="171"/>
      <c r="X253" s="131"/>
      <c r="Y253" s="122"/>
      <c r="Z253" s="165"/>
      <c r="AA253" s="164">
        <f t="shared" si="7"/>
        <v>0</v>
      </c>
      <c r="AB253" s="164"/>
      <c r="AC253" s="162"/>
      <c r="AD253" s="106"/>
      <c r="AE253" s="129"/>
      <c r="AF253" s="129"/>
      <c r="AG253" s="118"/>
      <c r="AH253" s="26"/>
      <c r="AI253" s="26"/>
      <c r="AJ253" s="26"/>
    </row>
    <row r="254" spans="1:36" ht="30.75" hidden="1" customHeight="1" outlineLevel="1" x14ac:dyDescent="0.25">
      <c r="A254" s="134"/>
      <c r="B254" s="134"/>
      <c r="C254" s="134"/>
      <c r="D254" s="134"/>
      <c r="E254" s="141"/>
      <c r="F254" s="132"/>
      <c r="G254" s="29" t="s">
        <v>1136</v>
      </c>
      <c r="H254" s="30"/>
      <c r="I254" s="27" t="s">
        <v>487</v>
      </c>
      <c r="J254" s="70"/>
      <c r="K254" s="121"/>
      <c r="L254" s="1514"/>
      <c r="M254" s="108"/>
      <c r="N254" s="108"/>
      <c r="O254" s="108"/>
      <c r="P254" s="108"/>
      <c r="Q254" s="108"/>
      <c r="R254" s="108"/>
      <c r="S254" s="108"/>
      <c r="T254" s="108"/>
      <c r="U254" s="106"/>
      <c r="V254" s="106"/>
      <c r="W254" s="171"/>
      <c r="X254" s="131"/>
      <c r="Y254" s="122"/>
      <c r="Z254" s="165"/>
      <c r="AA254" s="164">
        <f t="shared" si="7"/>
        <v>0</v>
      </c>
      <c r="AB254" s="164"/>
      <c r="AC254" s="162"/>
      <c r="AD254" s="106"/>
      <c r="AE254" s="129"/>
      <c r="AF254" s="129"/>
      <c r="AG254" s="118"/>
      <c r="AH254" s="26"/>
      <c r="AI254" s="26"/>
      <c r="AJ254" s="26"/>
    </row>
    <row r="255" spans="1:36" ht="29.25" hidden="1" customHeight="1" outlineLevel="1" x14ac:dyDescent="0.25">
      <c r="A255" s="135"/>
      <c r="B255" s="135"/>
      <c r="C255" s="135"/>
      <c r="D255" s="135"/>
      <c r="E255" s="142"/>
      <c r="F255" s="112"/>
      <c r="G255" s="29" t="s">
        <v>274</v>
      </c>
      <c r="H255" s="30"/>
      <c r="I255" s="30" t="s">
        <v>487</v>
      </c>
      <c r="J255" s="70"/>
      <c r="K255" s="121"/>
      <c r="L255" s="1515"/>
      <c r="M255" s="108"/>
      <c r="N255" s="108"/>
      <c r="O255" s="108"/>
      <c r="P255" s="108"/>
      <c r="Q255" s="108"/>
      <c r="R255" s="108"/>
      <c r="S255" s="108"/>
      <c r="T255" s="108"/>
      <c r="U255" s="106"/>
      <c r="V255" s="106"/>
      <c r="W255" s="171"/>
      <c r="X255" s="131"/>
      <c r="Y255" s="122"/>
      <c r="Z255" s="165"/>
      <c r="AA255" s="164">
        <f t="shared" si="7"/>
        <v>0</v>
      </c>
      <c r="AB255" s="164"/>
      <c r="AC255" s="162"/>
      <c r="AD255" s="106"/>
      <c r="AE255" s="129"/>
      <c r="AF255" s="129"/>
      <c r="AG255" s="118"/>
      <c r="AH255" s="26"/>
      <c r="AI255" s="26"/>
      <c r="AJ255" s="26"/>
    </row>
    <row r="256" spans="1:36" ht="39" hidden="1" customHeight="1" outlineLevel="1" x14ac:dyDescent="0.25">
      <c r="A256" s="33" t="s">
        <v>739</v>
      </c>
      <c r="B256" s="30" t="s">
        <v>1129</v>
      </c>
      <c r="C256" s="37" t="s">
        <v>329</v>
      </c>
      <c r="D256" s="30"/>
      <c r="E256" s="52" t="s">
        <v>487</v>
      </c>
      <c r="F256" s="69"/>
      <c r="G256" s="29"/>
      <c r="H256" s="30"/>
      <c r="I256" s="30" t="s">
        <v>487</v>
      </c>
      <c r="J256" s="70"/>
      <c r="K256" s="121"/>
      <c r="L256" s="70"/>
      <c r="M256" s="108"/>
      <c r="N256" s="108"/>
      <c r="O256" s="108"/>
      <c r="P256" s="108"/>
      <c r="Q256" s="108"/>
      <c r="R256" s="108"/>
      <c r="S256" s="108"/>
      <c r="T256" s="108"/>
      <c r="U256" s="106"/>
      <c r="V256" s="106"/>
      <c r="W256" s="171"/>
      <c r="X256" s="131"/>
      <c r="Y256" s="122"/>
      <c r="Z256" s="165" t="s">
        <v>487</v>
      </c>
      <c r="AA256" s="164">
        <f t="shared" si="7"/>
        <v>0</v>
      </c>
      <c r="AB256" s="162">
        <f>F256</f>
        <v>0</v>
      </c>
      <c r="AC256" s="162"/>
      <c r="AD256" s="106"/>
      <c r="AE256" s="129"/>
      <c r="AF256" s="129"/>
      <c r="AG256" s="118"/>
      <c r="AH256" s="26"/>
      <c r="AI256" s="26"/>
      <c r="AJ256" s="26"/>
    </row>
    <row r="257" spans="1:36" ht="54.75" hidden="1" customHeight="1" outlineLevel="1" x14ac:dyDescent="0.25">
      <c r="A257" s="33" t="s">
        <v>751</v>
      </c>
      <c r="B257" s="30" t="s">
        <v>275</v>
      </c>
      <c r="C257" s="30" t="s">
        <v>276</v>
      </c>
      <c r="D257" s="30"/>
      <c r="E257" s="52" t="s">
        <v>487</v>
      </c>
      <c r="F257" s="69"/>
      <c r="G257" s="29"/>
      <c r="H257" s="30"/>
      <c r="I257" s="30" t="s">
        <v>487</v>
      </c>
      <c r="J257" s="70"/>
      <c r="K257" s="121"/>
      <c r="L257" s="70"/>
      <c r="M257" s="108"/>
      <c r="N257" s="108"/>
      <c r="O257" s="108"/>
      <c r="P257" s="108"/>
      <c r="Q257" s="108"/>
      <c r="R257" s="108"/>
      <c r="S257" s="108"/>
      <c r="T257" s="108"/>
      <c r="U257" s="106"/>
      <c r="V257" s="106"/>
      <c r="W257" s="171"/>
      <c r="X257" s="131"/>
      <c r="Y257" s="122"/>
      <c r="Z257" s="165" t="s">
        <v>487</v>
      </c>
      <c r="AA257" s="164">
        <f t="shared" si="7"/>
        <v>0</v>
      </c>
      <c r="AB257" s="162">
        <f>F257</f>
        <v>0</v>
      </c>
      <c r="AC257" s="162"/>
      <c r="AD257" s="106"/>
      <c r="AE257" s="129"/>
      <c r="AF257" s="129"/>
      <c r="AG257" s="118"/>
      <c r="AH257" s="26"/>
      <c r="AI257" s="26"/>
      <c r="AJ257" s="26"/>
    </row>
    <row r="258" spans="1:36" ht="35.25" hidden="1" customHeight="1" outlineLevel="1" x14ac:dyDescent="0.25">
      <c r="A258" s="258" t="s">
        <v>186</v>
      </c>
      <c r="B258" s="1340" t="s">
        <v>277</v>
      </c>
      <c r="C258" s="1340"/>
      <c r="D258" s="1341"/>
      <c r="E258" s="1341"/>
      <c r="F258" s="1340"/>
      <c r="G258" s="1340"/>
      <c r="H258" s="68"/>
      <c r="I258" s="68" t="s">
        <v>487</v>
      </c>
      <c r="J258" s="1345"/>
      <c r="K258" s="1345"/>
      <c r="L258" s="1345"/>
      <c r="M258" s="108"/>
      <c r="N258" s="108"/>
      <c r="O258" s="108"/>
      <c r="P258" s="108"/>
      <c r="Q258" s="108"/>
      <c r="R258" s="108"/>
      <c r="S258" s="108"/>
      <c r="T258" s="108"/>
      <c r="U258" s="106"/>
      <c r="V258" s="106"/>
      <c r="W258" s="171"/>
      <c r="X258" s="131"/>
      <c r="Y258" s="122"/>
      <c r="Z258" s="165"/>
      <c r="AA258" s="194">
        <f t="shared" si="7"/>
        <v>0</v>
      </c>
      <c r="AB258" s="164"/>
      <c r="AC258" s="162"/>
      <c r="AD258" s="106"/>
      <c r="AE258" s="129"/>
      <c r="AF258" s="129"/>
      <c r="AG258" s="118"/>
      <c r="AH258" s="26"/>
      <c r="AI258" s="26"/>
      <c r="AJ258" s="26"/>
    </row>
    <row r="259" spans="1:36" s="28" customFormat="1" ht="15" collapsed="1" x14ac:dyDescent="0.25">
      <c r="A259" s="672" t="s">
        <v>43</v>
      </c>
      <c r="B259" s="1437" t="s">
        <v>278</v>
      </c>
      <c r="C259" s="1437"/>
      <c r="D259" s="647" t="s">
        <v>487</v>
      </c>
      <c r="E259" s="452" t="s">
        <v>487</v>
      </c>
      <c r="F259" s="698"/>
      <c r="G259" s="691"/>
      <c r="H259" s="631" t="s">
        <v>487</v>
      </c>
      <c r="I259" s="27"/>
      <c r="J259" s="708"/>
      <c r="K259" s="635"/>
      <c r="L259" s="691"/>
      <c r="M259" s="428"/>
      <c r="N259" s="428"/>
      <c r="O259" s="428"/>
      <c r="P259" s="428"/>
      <c r="Q259" s="428"/>
      <c r="R259" s="428"/>
      <c r="S259" s="428"/>
      <c r="T259" s="428"/>
      <c r="U259" s="344"/>
      <c r="V259" s="344"/>
      <c r="W259" s="429"/>
      <c r="X259" s="438"/>
      <c r="Y259" s="344"/>
      <c r="Z259" s="430"/>
      <c r="AA259" s="437">
        <f t="shared" ref="AA259:AA306" si="8">F259</f>
        <v>0</v>
      </c>
      <c r="AB259" s="437"/>
      <c r="AC259" s="407"/>
      <c r="AD259" s="344"/>
      <c r="AE259" s="120"/>
      <c r="AF259" s="120"/>
      <c r="AG259" s="120"/>
      <c r="AH259" s="428"/>
      <c r="AI259" s="108"/>
      <c r="AJ259" s="108"/>
    </row>
    <row r="260" spans="1:36" ht="70.5" customHeight="1" x14ac:dyDescent="0.25">
      <c r="A260" s="683" t="s">
        <v>970</v>
      </c>
      <c r="B260" s="683" t="s">
        <v>279</v>
      </c>
      <c r="C260" s="683" t="s">
        <v>330</v>
      </c>
      <c r="D260" s="631" t="s">
        <v>487</v>
      </c>
      <c r="E260" s="193" t="s">
        <v>487</v>
      </c>
      <c r="F260" s="692"/>
      <c r="G260" s="699" t="s">
        <v>1367</v>
      </c>
      <c r="H260" s="622" t="s">
        <v>487</v>
      </c>
      <c r="I260" s="33"/>
      <c r="J260" s="711"/>
      <c r="K260" s="659"/>
      <c r="L260" s="778"/>
      <c r="X260" s="438"/>
      <c r="Z260" s="430" t="s">
        <v>487</v>
      </c>
      <c r="AA260" s="437">
        <f t="shared" si="8"/>
        <v>0</v>
      </c>
      <c r="AB260" s="407">
        <f>F260</f>
        <v>0</v>
      </c>
      <c r="AE260" s="120"/>
      <c r="AF260" s="120"/>
      <c r="AG260" s="120"/>
    </row>
    <row r="261" spans="1:36" ht="27.75" customHeight="1" x14ac:dyDescent="0.25">
      <c r="A261" s="354"/>
      <c r="B261" s="357"/>
      <c r="C261" s="684"/>
      <c r="D261" s="460"/>
      <c r="E261" s="347"/>
      <c r="F261" s="757"/>
      <c r="G261" s="699" t="s">
        <v>281</v>
      </c>
      <c r="H261" s="622" t="s">
        <v>487</v>
      </c>
      <c r="I261" s="33"/>
      <c r="J261" s="1181"/>
      <c r="K261" s="659"/>
      <c r="L261" s="778"/>
      <c r="X261" s="438"/>
      <c r="AA261" s="437">
        <f t="shared" si="8"/>
        <v>0</v>
      </c>
      <c r="AB261" s="437"/>
      <c r="AE261" s="120"/>
      <c r="AF261" s="120"/>
      <c r="AG261" s="120"/>
    </row>
    <row r="262" spans="1:36" ht="25.5" x14ac:dyDescent="0.25">
      <c r="A262" s="355"/>
      <c r="B262" s="356"/>
      <c r="C262" s="685"/>
      <c r="D262" s="646"/>
      <c r="E262" s="153"/>
      <c r="F262" s="701"/>
      <c r="G262" s="699" t="s">
        <v>282</v>
      </c>
      <c r="H262" s="622" t="s">
        <v>487</v>
      </c>
      <c r="I262" s="33"/>
      <c r="J262" s="711"/>
      <c r="K262" s="659"/>
      <c r="L262" s="778"/>
      <c r="X262" s="438"/>
      <c r="AA262" s="437">
        <f t="shared" si="8"/>
        <v>0</v>
      </c>
      <c r="AB262" s="437"/>
      <c r="AE262" s="120"/>
      <c r="AF262" s="120"/>
      <c r="AG262" s="120"/>
    </row>
    <row r="263" spans="1:36" ht="15" x14ac:dyDescent="0.25">
      <c r="A263" s="355"/>
      <c r="B263" s="356"/>
      <c r="C263" s="685"/>
      <c r="D263" s="646"/>
      <c r="E263" s="153"/>
      <c r="F263" s="701"/>
      <c r="G263" s="699" t="s">
        <v>283</v>
      </c>
      <c r="H263" s="622" t="s">
        <v>487</v>
      </c>
      <c r="I263" s="33"/>
      <c r="J263" s="711"/>
      <c r="K263" s="659"/>
      <c r="L263" s="778"/>
      <c r="X263" s="438"/>
      <c r="AA263" s="437">
        <f t="shared" si="8"/>
        <v>0</v>
      </c>
      <c r="AB263" s="437"/>
      <c r="AE263" s="120"/>
      <c r="AF263" s="120"/>
      <c r="AG263" s="120"/>
    </row>
    <row r="264" spans="1:36" ht="50.25" customHeight="1" x14ac:dyDescent="0.25">
      <c r="A264" s="355"/>
      <c r="B264" s="356"/>
      <c r="C264" s="685"/>
      <c r="D264" s="646"/>
      <c r="E264" s="153"/>
      <c r="F264" s="701"/>
      <c r="G264" s="699" t="s">
        <v>284</v>
      </c>
      <c r="H264" s="622" t="s">
        <v>487</v>
      </c>
      <c r="I264" s="33"/>
      <c r="J264" s="711"/>
      <c r="K264" s="659"/>
      <c r="L264" s="778"/>
      <c r="X264" s="438"/>
      <c r="AA264" s="437">
        <f t="shared" si="8"/>
        <v>0</v>
      </c>
      <c r="AB264" s="437"/>
      <c r="AE264" s="120"/>
      <c r="AF264" s="120"/>
      <c r="AG264" s="120"/>
    </row>
    <row r="265" spans="1:36" ht="25.5" customHeight="1" x14ac:dyDescent="0.25">
      <c r="A265" s="1146"/>
      <c r="B265" s="329"/>
      <c r="C265" s="1391"/>
      <c r="D265" s="1392"/>
      <c r="E265" s="1393"/>
      <c r="F265" s="758"/>
      <c r="G265" s="1007" t="s">
        <v>274</v>
      </c>
      <c r="H265" s="661" t="s">
        <v>487</v>
      </c>
      <c r="I265" s="159"/>
      <c r="J265" s="1172"/>
      <c r="K265" s="662"/>
      <c r="L265" s="1170"/>
      <c r="X265" s="438"/>
      <c r="AA265" s="437">
        <f t="shared" si="8"/>
        <v>0</v>
      </c>
      <c r="AB265" s="437"/>
      <c r="AE265" s="120"/>
      <c r="AF265" s="120"/>
      <c r="AG265" s="120"/>
    </row>
    <row r="266" spans="1:36" ht="25.5" customHeight="1" outlineLevel="1" x14ac:dyDescent="0.25">
      <c r="A266" s="1380" t="s">
        <v>740</v>
      </c>
      <c r="B266" s="1545" t="s">
        <v>413</v>
      </c>
      <c r="C266" s="1483"/>
      <c r="D266" s="1483"/>
      <c r="E266" s="1483"/>
      <c r="F266" s="1483"/>
      <c r="G266" s="1484"/>
      <c r="H266" s="1383" t="s">
        <v>487</v>
      </c>
      <c r="I266" s="168"/>
      <c r="J266" s="1351"/>
      <c r="K266" s="1352"/>
      <c r="L266" s="1321"/>
      <c r="X266" s="438"/>
      <c r="AA266" s="437">
        <f t="shared" si="8"/>
        <v>0</v>
      </c>
      <c r="AB266" s="437"/>
      <c r="AE266" s="120"/>
      <c r="AF266" s="120"/>
      <c r="AG266" s="120"/>
      <c r="AH266" s="62"/>
    </row>
    <row r="267" spans="1:36" ht="15.75" customHeight="1" outlineLevel="1" x14ac:dyDescent="0.25">
      <c r="A267" s="1397"/>
      <c r="B267" s="1546" t="s">
        <v>1326</v>
      </c>
      <c r="C267" s="1547"/>
      <c r="D267" s="1547"/>
      <c r="E267" s="1547"/>
      <c r="F267" s="1547"/>
      <c r="G267" s="1548"/>
      <c r="H267" s="1390"/>
      <c r="I267" s="169"/>
      <c r="J267" s="1299"/>
      <c r="K267" s="170"/>
      <c r="L267" s="1300"/>
      <c r="X267" s="438"/>
      <c r="AA267" s="437">
        <f t="shared" si="8"/>
        <v>0</v>
      </c>
      <c r="AB267" s="437"/>
      <c r="AE267" s="129"/>
      <c r="AF267" s="129"/>
      <c r="AG267" s="118"/>
      <c r="AH267" s="62"/>
    </row>
    <row r="268" spans="1:36" ht="57.75" customHeight="1" x14ac:dyDescent="0.25">
      <c r="A268" s="1396" t="s">
        <v>741</v>
      </c>
      <c r="B268" s="1013" t="s">
        <v>1362</v>
      </c>
      <c r="C268" s="606" t="s">
        <v>330</v>
      </c>
      <c r="D268" s="1394" t="s">
        <v>487</v>
      </c>
      <c r="E268" s="1015" t="s">
        <v>487</v>
      </c>
      <c r="F268" s="1395"/>
      <c r="G268" s="1016" t="s">
        <v>1241</v>
      </c>
      <c r="H268" s="599" t="s">
        <v>487</v>
      </c>
      <c r="I268" s="111"/>
      <c r="J268" s="1173"/>
      <c r="K268" s="663"/>
      <c r="L268" s="1169"/>
      <c r="X268" s="438"/>
      <c r="Z268" s="430" t="s">
        <v>487</v>
      </c>
      <c r="AA268" s="437">
        <f t="shared" si="8"/>
        <v>0</v>
      </c>
      <c r="AB268" s="431">
        <f>F268</f>
        <v>0</v>
      </c>
      <c r="AF268" s="120"/>
      <c r="AG268" s="120"/>
    </row>
    <row r="269" spans="1:36" s="28" customFormat="1" ht="20.25" customHeight="1" x14ac:dyDescent="0.25">
      <c r="A269" s="1398" t="s">
        <v>286</v>
      </c>
      <c r="B269" s="1523" t="s">
        <v>287</v>
      </c>
      <c r="C269" s="1544"/>
      <c r="D269" s="1458"/>
      <c r="E269" s="1458"/>
      <c r="F269" s="1458"/>
      <c r="G269" s="1459"/>
      <c r="H269" s="1389"/>
      <c r="I269" s="1389" t="s">
        <v>487</v>
      </c>
      <c r="J269" s="1389"/>
      <c r="K269" s="64"/>
      <c r="L269" s="1389"/>
      <c r="M269" s="428"/>
      <c r="N269" s="428"/>
      <c r="O269" s="428"/>
      <c r="P269" s="428"/>
      <c r="Q269" s="428"/>
      <c r="R269" s="428"/>
      <c r="S269" s="428"/>
      <c r="T269" s="428"/>
      <c r="U269" s="344"/>
      <c r="V269" s="344"/>
      <c r="W269" s="429"/>
      <c r="X269" s="438"/>
      <c r="Y269" s="344"/>
      <c r="Z269" s="430"/>
      <c r="AA269" s="437">
        <f t="shared" si="8"/>
        <v>0</v>
      </c>
      <c r="AB269" s="437"/>
      <c r="AC269" s="407"/>
      <c r="AD269" s="344"/>
      <c r="AE269" s="129"/>
      <c r="AF269" s="129"/>
      <c r="AG269" s="117"/>
    </row>
    <row r="270" spans="1:36" ht="75.75" customHeight="1" x14ac:dyDescent="0.25">
      <c r="A270" s="139" t="s">
        <v>742</v>
      </c>
      <c r="B270" s="139" t="s">
        <v>1127</v>
      </c>
      <c r="C270" s="139" t="s">
        <v>1128</v>
      </c>
      <c r="D270" s="139"/>
      <c r="E270" s="150"/>
      <c r="F270" s="948"/>
      <c r="G270" s="114" t="s">
        <v>1134</v>
      </c>
      <c r="H270" s="30"/>
      <c r="I270" s="30" t="s">
        <v>487</v>
      </c>
      <c r="J270" s="70"/>
      <c r="K270" s="121"/>
      <c r="L270" s="1513"/>
      <c r="X270" s="438"/>
      <c r="AA270" s="437">
        <f t="shared" si="8"/>
        <v>0</v>
      </c>
      <c r="AB270" s="437"/>
      <c r="AE270" s="129"/>
      <c r="AF270" s="129"/>
      <c r="AG270" s="118"/>
      <c r="AH270" s="26"/>
      <c r="AI270" s="26"/>
      <c r="AJ270" s="26"/>
    </row>
    <row r="271" spans="1:36" ht="43.5" customHeight="1" x14ac:dyDescent="0.25">
      <c r="A271" s="134"/>
      <c r="B271" s="134"/>
      <c r="C271" s="134"/>
      <c r="D271" s="134"/>
      <c r="E271" s="153"/>
      <c r="F271" s="1182"/>
      <c r="G271" s="114" t="s">
        <v>203</v>
      </c>
      <c r="H271" s="30"/>
      <c r="I271" s="30" t="s">
        <v>487</v>
      </c>
      <c r="J271" s="70"/>
      <c r="K271" s="121"/>
      <c r="L271" s="1514"/>
      <c r="X271" s="438"/>
      <c r="AA271" s="437">
        <f t="shared" si="8"/>
        <v>0</v>
      </c>
      <c r="AB271" s="437"/>
      <c r="AE271" s="129"/>
      <c r="AF271" s="129"/>
      <c r="AG271" s="118"/>
      <c r="AH271" s="26"/>
      <c r="AI271" s="26"/>
      <c r="AJ271" s="26"/>
    </row>
    <row r="272" spans="1:36" ht="28.5" customHeight="1" x14ac:dyDescent="0.25">
      <c r="A272" s="134"/>
      <c r="B272" s="134"/>
      <c r="C272" s="134"/>
      <c r="D272" s="134"/>
      <c r="E272" s="153"/>
      <c r="F272" s="1183"/>
      <c r="G272" s="114" t="s">
        <v>204</v>
      </c>
      <c r="H272" s="30"/>
      <c r="I272" s="30" t="s">
        <v>487</v>
      </c>
      <c r="J272" s="70"/>
      <c r="K272" s="121"/>
      <c r="L272" s="1514"/>
      <c r="X272" s="438"/>
      <c r="AA272" s="437">
        <f t="shared" si="8"/>
        <v>0</v>
      </c>
      <c r="AB272" s="437"/>
      <c r="AE272" s="129"/>
      <c r="AF272" s="129"/>
      <c r="AG272" s="118"/>
      <c r="AH272" s="26"/>
      <c r="AI272" s="26"/>
      <c r="AJ272" s="26"/>
    </row>
    <row r="273" spans="1:36" ht="21" customHeight="1" x14ac:dyDescent="0.25">
      <c r="A273" s="134"/>
      <c r="B273" s="134"/>
      <c r="C273" s="134"/>
      <c r="D273" s="134"/>
      <c r="E273" s="153"/>
      <c r="F273" s="1183"/>
      <c r="G273" s="114" t="s">
        <v>205</v>
      </c>
      <c r="H273" s="30"/>
      <c r="I273" s="30" t="s">
        <v>487</v>
      </c>
      <c r="J273" s="70"/>
      <c r="K273" s="121"/>
      <c r="L273" s="1514"/>
      <c r="X273" s="438"/>
      <c r="AA273" s="437">
        <f t="shared" si="8"/>
        <v>0</v>
      </c>
      <c r="AB273" s="437"/>
      <c r="AE273" s="129"/>
      <c r="AF273" s="129"/>
      <c r="AG273" s="118"/>
      <c r="AH273" s="26"/>
      <c r="AI273" s="26"/>
      <c r="AJ273" s="26"/>
    </row>
    <row r="274" spans="1:36" ht="47.25" customHeight="1" x14ac:dyDescent="0.25">
      <c r="A274" s="135"/>
      <c r="B274" s="135"/>
      <c r="C274" s="135"/>
      <c r="D274" s="135"/>
      <c r="E274" s="151"/>
      <c r="F274" s="1184"/>
      <c r="G274" s="114" t="s">
        <v>206</v>
      </c>
      <c r="H274" s="30"/>
      <c r="I274" s="30" t="s">
        <v>487</v>
      </c>
      <c r="J274" s="70"/>
      <c r="K274" s="121"/>
      <c r="L274" s="1515"/>
      <c r="X274" s="438"/>
      <c r="AA274" s="437">
        <f t="shared" si="8"/>
        <v>0</v>
      </c>
      <c r="AB274" s="437"/>
      <c r="AE274" s="129"/>
      <c r="AF274" s="129"/>
      <c r="AG274" s="118"/>
      <c r="AH274" s="26"/>
      <c r="AI274" s="26"/>
      <c r="AJ274" s="26"/>
    </row>
    <row r="275" spans="1:36" ht="30" customHeight="1" outlineLevel="1" x14ac:dyDescent="0.25">
      <c r="A275" s="245" t="s">
        <v>745</v>
      </c>
      <c r="B275" s="1549" t="s">
        <v>207</v>
      </c>
      <c r="C275" s="1458"/>
      <c r="D275" s="1458"/>
      <c r="E275" s="1458"/>
      <c r="F275" s="1458"/>
      <c r="G275" s="1459"/>
      <c r="H275" s="154"/>
      <c r="I275" s="154" t="s">
        <v>487</v>
      </c>
      <c r="J275" s="1348"/>
      <c r="K275" s="1326"/>
      <c r="L275" s="1348"/>
      <c r="X275" s="438"/>
      <c r="AA275" s="437">
        <f t="shared" si="8"/>
        <v>0</v>
      </c>
      <c r="AB275" s="437"/>
      <c r="AE275" s="129"/>
      <c r="AF275" s="129"/>
      <c r="AG275" s="118"/>
      <c r="AH275" s="26"/>
      <c r="AI275" s="26"/>
      <c r="AJ275" s="26"/>
    </row>
    <row r="276" spans="1:36" ht="39.75" customHeight="1" x14ac:dyDescent="0.25">
      <c r="A276" s="33" t="s">
        <v>744</v>
      </c>
      <c r="B276" s="30" t="s">
        <v>1372</v>
      </c>
      <c r="C276" s="30" t="s">
        <v>208</v>
      </c>
      <c r="D276" s="30"/>
      <c r="E276" s="40"/>
      <c r="F276" s="692"/>
      <c r="G276" s="29"/>
      <c r="H276" s="30"/>
      <c r="I276" s="30" t="s">
        <v>487</v>
      </c>
      <c r="J276" s="70"/>
      <c r="K276" s="121"/>
      <c r="L276" s="70"/>
      <c r="X276" s="438"/>
      <c r="AA276" s="437">
        <f t="shared" si="8"/>
        <v>0</v>
      </c>
      <c r="AB276" s="437"/>
      <c r="AE276" s="129"/>
      <c r="AF276" s="129"/>
      <c r="AG276" s="118"/>
      <c r="AH276" s="26"/>
      <c r="AI276" s="26"/>
      <c r="AJ276" s="26"/>
    </row>
    <row r="277" spans="1:36" s="28" customFormat="1" ht="39" hidden="1" customHeight="1" outlineLevel="1" x14ac:dyDescent="0.25">
      <c r="A277" s="32" t="s">
        <v>209</v>
      </c>
      <c r="B277" s="1339" t="s">
        <v>361</v>
      </c>
      <c r="C277" s="1339"/>
      <c r="D277" s="1339"/>
      <c r="E277" s="1339"/>
      <c r="F277" s="1339"/>
      <c r="G277" s="1342"/>
      <c r="H277" s="27"/>
      <c r="I277" s="27" t="s">
        <v>487</v>
      </c>
      <c r="J277" s="27"/>
      <c r="K277" s="64"/>
      <c r="L277" s="27"/>
      <c r="M277" s="108"/>
      <c r="N277" s="108"/>
      <c r="O277" s="108"/>
      <c r="P277" s="108"/>
      <c r="Q277" s="108"/>
      <c r="R277" s="108"/>
      <c r="S277" s="108"/>
      <c r="T277" s="108"/>
      <c r="U277" s="106"/>
      <c r="V277" s="106"/>
      <c r="W277" s="171"/>
      <c r="X277" s="131"/>
      <c r="Y277" s="122"/>
      <c r="Z277" s="165"/>
      <c r="AA277" s="164">
        <f t="shared" si="8"/>
        <v>0</v>
      </c>
      <c r="AB277" s="164"/>
      <c r="AC277" s="162"/>
      <c r="AD277" s="106"/>
      <c r="AE277" s="129"/>
      <c r="AF277" s="129"/>
      <c r="AG277" s="117"/>
    </row>
    <row r="278" spans="1:36" s="28" customFormat="1" ht="45" hidden="1" customHeight="1" outlineLevel="1" x14ac:dyDescent="0.25">
      <c r="A278" s="32" t="s">
        <v>362</v>
      </c>
      <c r="B278" s="1465" t="s">
        <v>732</v>
      </c>
      <c r="C278" s="1465"/>
      <c r="D278" s="27"/>
      <c r="E278" s="52" t="s">
        <v>487</v>
      </c>
      <c r="F278" s="27"/>
      <c r="G278" s="31"/>
      <c r="H278" s="27"/>
      <c r="I278" s="27" t="s">
        <v>487</v>
      </c>
      <c r="J278" s="27"/>
      <c r="K278" s="64"/>
      <c r="L278" s="27"/>
      <c r="M278" s="108"/>
      <c r="N278" s="108"/>
      <c r="O278" s="108"/>
      <c r="P278" s="108"/>
      <c r="Q278" s="108"/>
      <c r="R278" s="108"/>
      <c r="S278" s="108"/>
      <c r="T278" s="108"/>
      <c r="U278" s="106"/>
      <c r="V278" s="106"/>
      <c r="W278" s="171"/>
      <c r="X278" s="131"/>
      <c r="Y278" s="122"/>
      <c r="Z278" s="165"/>
      <c r="AA278" s="164">
        <f t="shared" si="8"/>
        <v>0</v>
      </c>
      <c r="AB278" s="164"/>
      <c r="AC278" s="162"/>
      <c r="AD278" s="106"/>
      <c r="AE278" s="129"/>
      <c r="AF278" s="129"/>
      <c r="AG278" s="117"/>
    </row>
    <row r="279" spans="1:36" ht="44.25" hidden="1" customHeight="1" outlineLevel="1" x14ac:dyDescent="0.25">
      <c r="A279" s="33" t="s">
        <v>995</v>
      </c>
      <c r="B279" s="30" t="s">
        <v>372</v>
      </c>
      <c r="C279" s="30" t="s">
        <v>594</v>
      </c>
      <c r="D279" s="30"/>
      <c r="E279" s="17" t="s">
        <v>487</v>
      </c>
      <c r="F279" s="69"/>
      <c r="G279" s="29"/>
      <c r="H279" s="30"/>
      <c r="I279" s="30" t="s">
        <v>487</v>
      </c>
      <c r="J279" s="70"/>
      <c r="K279" s="121"/>
      <c r="L279" s="70"/>
      <c r="M279" s="108"/>
      <c r="N279" s="108"/>
      <c r="O279" s="108"/>
      <c r="P279" s="108"/>
      <c r="Q279" s="108"/>
      <c r="R279" s="108"/>
      <c r="S279" s="108"/>
      <c r="T279" s="108"/>
      <c r="U279" s="106"/>
      <c r="V279" s="106"/>
      <c r="W279" s="171"/>
      <c r="X279" s="131"/>
      <c r="Y279" s="122"/>
      <c r="Z279" s="165" t="s">
        <v>487</v>
      </c>
      <c r="AA279" s="164">
        <f t="shared" si="8"/>
        <v>0</v>
      </c>
      <c r="AB279" s="162">
        <f>F279</f>
        <v>0</v>
      </c>
      <c r="AC279" s="162"/>
      <c r="AD279" s="106"/>
      <c r="AE279" s="129"/>
      <c r="AF279" s="129"/>
      <c r="AG279" s="118"/>
      <c r="AH279" s="26"/>
      <c r="AI279" s="26"/>
      <c r="AJ279" s="26"/>
    </row>
    <row r="280" spans="1:36" ht="39.75" hidden="1" customHeight="1" outlineLevel="1" x14ac:dyDescent="0.25">
      <c r="A280" s="33" t="s">
        <v>428</v>
      </c>
      <c r="B280" s="30" t="s">
        <v>138</v>
      </c>
      <c r="C280" s="30" t="s">
        <v>594</v>
      </c>
      <c r="D280" s="30"/>
      <c r="E280" s="52" t="s">
        <v>487</v>
      </c>
      <c r="F280" s="69"/>
      <c r="G280" s="29"/>
      <c r="H280" s="30"/>
      <c r="I280" s="30" t="s">
        <v>487</v>
      </c>
      <c r="J280" s="70"/>
      <c r="K280" s="121"/>
      <c r="L280" s="70"/>
      <c r="M280" s="108"/>
      <c r="N280" s="108"/>
      <c r="O280" s="108"/>
      <c r="P280" s="108"/>
      <c r="Q280" s="108"/>
      <c r="R280" s="108"/>
      <c r="S280" s="108"/>
      <c r="T280" s="108"/>
      <c r="U280" s="106"/>
      <c r="V280" s="106"/>
      <c r="W280" s="171"/>
      <c r="X280" s="131"/>
      <c r="Y280" s="122"/>
      <c r="Z280" s="165" t="s">
        <v>487</v>
      </c>
      <c r="AA280" s="164">
        <f t="shared" si="8"/>
        <v>0</v>
      </c>
      <c r="AB280" s="162">
        <f t="shared" ref="AB280:AB288" si="9">F280</f>
        <v>0</v>
      </c>
      <c r="AC280" s="162"/>
      <c r="AD280" s="106"/>
      <c r="AE280" s="129"/>
      <c r="AF280" s="129"/>
      <c r="AG280" s="118"/>
      <c r="AH280" s="26"/>
      <c r="AI280" s="26"/>
      <c r="AJ280" s="26"/>
    </row>
    <row r="281" spans="1:36" ht="38.25" hidden="1" customHeight="1" outlineLevel="1" x14ac:dyDescent="0.25">
      <c r="A281" s="33" t="s">
        <v>268</v>
      </c>
      <c r="B281" s="30" t="s">
        <v>139</v>
      </c>
      <c r="C281" s="30" t="s">
        <v>140</v>
      </c>
      <c r="D281" s="30"/>
      <c r="E281" s="52" t="s">
        <v>487</v>
      </c>
      <c r="F281" s="69"/>
      <c r="G281" s="29"/>
      <c r="H281" s="30"/>
      <c r="I281" s="30" t="s">
        <v>487</v>
      </c>
      <c r="J281" s="70"/>
      <c r="K281" s="121"/>
      <c r="L281" s="70"/>
      <c r="M281" s="108"/>
      <c r="N281" s="108"/>
      <c r="O281" s="108"/>
      <c r="P281" s="108"/>
      <c r="Q281" s="108"/>
      <c r="R281" s="108"/>
      <c r="S281" s="108"/>
      <c r="T281" s="108"/>
      <c r="U281" s="106"/>
      <c r="V281" s="106"/>
      <c r="W281" s="171"/>
      <c r="X281" s="131"/>
      <c r="Y281" s="122"/>
      <c r="Z281" s="165" t="s">
        <v>487</v>
      </c>
      <c r="AA281" s="164">
        <f t="shared" si="8"/>
        <v>0</v>
      </c>
      <c r="AB281" s="162">
        <f t="shared" si="9"/>
        <v>0</v>
      </c>
      <c r="AC281" s="162"/>
      <c r="AD281" s="106"/>
      <c r="AE281" s="129"/>
      <c r="AF281" s="129"/>
      <c r="AG281" s="118"/>
      <c r="AH281" s="26"/>
      <c r="AI281" s="26"/>
      <c r="AJ281" s="26"/>
    </row>
    <row r="282" spans="1:36" s="28" customFormat="1" ht="42.75" hidden="1" customHeight="1" outlineLevel="1" x14ac:dyDescent="0.25">
      <c r="A282" s="32" t="s">
        <v>44</v>
      </c>
      <c r="B282" s="1465" t="s">
        <v>141</v>
      </c>
      <c r="C282" s="1465"/>
      <c r="D282" s="27" t="s">
        <v>487</v>
      </c>
      <c r="E282" s="52" t="s">
        <v>487</v>
      </c>
      <c r="F282" s="71"/>
      <c r="G282" s="31"/>
      <c r="H282" s="27"/>
      <c r="I282" s="27" t="s">
        <v>487</v>
      </c>
      <c r="J282" s="27"/>
      <c r="K282" s="64"/>
      <c r="L282" s="27"/>
      <c r="M282" s="108"/>
      <c r="N282" s="108"/>
      <c r="O282" s="108"/>
      <c r="P282" s="108"/>
      <c r="Q282" s="108"/>
      <c r="R282" s="108"/>
      <c r="S282" s="108"/>
      <c r="T282" s="108"/>
      <c r="U282" s="106"/>
      <c r="V282" s="106"/>
      <c r="W282" s="171"/>
      <c r="X282" s="131"/>
      <c r="Y282" s="122"/>
      <c r="Z282" s="165"/>
      <c r="AA282" s="164">
        <f t="shared" si="8"/>
        <v>0</v>
      </c>
      <c r="AB282" s="162"/>
      <c r="AC282" s="162"/>
      <c r="AD282" s="106"/>
      <c r="AE282" s="129"/>
      <c r="AF282" s="129"/>
      <c r="AG282" s="117"/>
    </row>
    <row r="283" spans="1:36" ht="47.25" hidden="1" customHeight="1" outlineLevel="1" x14ac:dyDescent="0.25">
      <c r="A283" s="33" t="s">
        <v>723</v>
      </c>
      <c r="B283" s="30" t="s">
        <v>684</v>
      </c>
      <c r="C283" s="30" t="s">
        <v>597</v>
      </c>
      <c r="D283" s="30" t="s">
        <v>487</v>
      </c>
      <c r="E283" s="52" t="s">
        <v>487</v>
      </c>
      <c r="F283" s="69"/>
      <c r="G283" s="29" t="s">
        <v>142</v>
      </c>
      <c r="H283" s="30"/>
      <c r="I283" s="30" t="s">
        <v>487</v>
      </c>
      <c r="J283" s="70"/>
      <c r="K283" s="121"/>
      <c r="L283" s="70"/>
      <c r="M283" s="108"/>
      <c r="N283" s="108"/>
      <c r="O283" s="108"/>
      <c r="P283" s="108"/>
      <c r="Q283" s="108"/>
      <c r="R283" s="108"/>
      <c r="S283" s="108"/>
      <c r="T283" s="108"/>
      <c r="U283" s="106"/>
      <c r="V283" s="106"/>
      <c r="W283" s="171"/>
      <c r="X283" s="131"/>
      <c r="Y283" s="122"/>
      <c r="Z283" s="165" t="s">
        <v>487</v>
      </c>
      <c r="AA283" s="164">
        <f t="shared" si="8"/>
        <v>0</v>
      </c>
      <c r="AB283" s="162">
        <f t="shared" si="9"/>
        <v>0</v>
      </c>
      <c r="AC283" s="162"/>
      <c r="AD283" s="106"/>
      <c r="AE283" s="129" t="s">
        <v>927</v>
      </c>
      <c r="AF283" s="129">
        <v>1509</v>
      </c>
      <c r="AG283" s="118" t="s">
        <v>1072</v>
      </c>
      <c r="AH283" s="26"/>
      <c r="AI283" s="26"/>
      <c r="AJ283" s="26"/>
    </row>
    <row r="284" spans="1:36" ht="48" hidden="1" customHeight="1" outlineLevel="1" x14ac:dyDescent="0.25">
      <c r="A284" s="33" t="s">
        <v>428</v>
      </c>
      <c r="B284" s="30" t="s">
        <v>890</v>
      </c>
      <c r="C284" s="30" t="s">
        <v>597</v>
      </c>
      <c r="D284" s="30" t="s">
        <v>487</v>
      </c>
      <c r="E284" s="52" t="s">
        <v>487</v>
      </c>
      <c r="F284" s="69"/>
      <c r="G284" s="29" t="s">
        <v>142</v>
      </c>
      <c r="H284" s="30"/>
      <c r="I284" s="30" t="s">
        <v>487</v>
      </c>
      <c r="J284" s="70"/>
      <c r="K284" s="121"/>
      <c r="L284" s="70"/>
      <c r="M284" s="108"/>
      <c r="N284" s="108"/>
      <c r="O284" s="108"/>
      <c r="P284" s="108"/>
      <c r="Q284" s="108"/>
      <c r="R284" s="108"/>
      <c r="S284" s="108"/>
      <c r="T284" s="108"/>
      <c r="U284" s="106"/>
      <c r="V284" s="106"/>
      <c r="W284" s="171"/>
      <c r="X284" s="131"/>
      <c r="Y284" s="122"/>
      <c r="Z284" s="165" t="s">
        <v>487</v>
      </c>
      <c r="AA284" s="164">
        <f t="shared" si="8"/>
        <v>0</v>
      </c>
      <c r="AB284" s="162">
        <f t="shared" si="9"/>
        <v>0</v>
      </c>
      <c r="AC284" s="162"/>
      <c r="AD284" s="106"/>
      <c r="AE284" s="129"/>
      <c r="AF284" s="129"/>
      <c r="AG284" s="118"/>
      <c r="AH284" s="26"/>
      <c r="AI284" s="26"/>
      <c r="AJ284" s="26"/>
    </row>
    <row r="285" spans="1:36" ht="54" hidden="1" customHeight="1" outlineLevel="1" x14ac:dyDescent="0.25">
      <c r="A285" s="33" t="s">
        <v>143</v>
      </c>
      <c r="B285" s="30" t="s">
        <v>98</v>
      </c>
      <c r="C285" s="30" t="s">
        <v>597</v>
      </c>
      <c r="D285" s="30" t="s">
        <v>487</v>
      </c>
      <c r="E285" s="40"/>
      <c r="F285" s="69"/>
      <c r="G285" s="29" t="s">
        <v>142</v>
      </c>
      <c r="H285" s="30"/>
      <c r="I285" s="30" t="s">
        <v>487</v>
      </c>
      <c r="J285" s="70"/>
      <c r="K285" s="121"/>
      <c r="L285" s="70"/>
      <c r="M285" s="108"/>
      <c r="N285" s="108"/>
      <c r="O285" s="108"/>
      <c r="P285" s="108"/>
      <c r="Q285" s="108"/>
      <c r="R285" s="108"/>
      <c r="S285" s="108"/>
      <c r="T285" s="108"/>
      <c r="U285" s="106"/>
      <c r="V285" s="106"/>
      <c r="W285" s="171"/>
      <c r="X285" s="131"/>
      <c r="Y285" s="122"/>
      <c r="Z285" s="165"/>
      <c r="AA285" s="164">
        <f t="shared" si="8"/>
        <v>0</v>
      </c>
      <c r="AB285" s="162"/>
      <c r="AC285" s="162"/>
      <c r="AD285" s="106"/>
      <c r="AE285" s="129"/>
      <c r="AF285" s="129"/>
      <c r="AG285" s="118"/>
      <c r="AH285" s="26"/>
      <c r="AI285" s="26"/>
      <c r="AJ285" s="26"/>
    </row>
    <row r="286" spans="1:36" ht="44.25" hidden="1" customHeight="1" outlineLevel="1" x14ac:dyDescent="0.25">
      <c r="A286" s="33" t="s">
        <v>1139</v>
      </c>
      <c r="B286" s="30" t="s">
        <v>50</v>
      </c>
      <c r="C286" s="30" t="s">
        <v>597</v>
      </c>
      <c r="D286" s="30" t="s">
        <v>487</v>
      </c>
      <c r="E286" s="52" t="s">
        <v>487</v>
      </c>
      <c r="F286" s="69"/>
      <c r="G286" s="29" t="s">
        <v>142</v>
      </c>
      <c r="H286" s="30"/>
      <c r="I286" s="30" t="s">
        <v>487</v>
      </c>
      <c r="J286" s="70"/>
      <c r="K286" s="121"/>
      <c r="L286" s="70"/>
      <c r="M286" s="108"/>
      <c r="N286" s="108"/>
      <c r="O286" s="108"/>
      <c r="P286" s="108"/>
      <c r="Q286" s="108"/>
      <c r="R286" s="108"/>
      <c r="S286" s="108"/>
      <c r="T286" s="108"/>
      <c r="U286" s="106"/>
      <c r="V286" s="106"/>
      <c r="W286" s="171"/>
      <c r="X286" s="131"/>
      <c r="Y286" s="122"/>
      <c r="Z286" s="165" t="s">
        <v>487</v>
      </c>
      <c r="AA286" s="164">
        <f t="shared" si="8"/>
        <v>0</v>
      </c>
      <c r="AB286" s="162">
        <f t="shared" si="9"/>
        <v>0</v>
      </c>
      <c r="AC286" s="162"/>
      <c r="AD286" s="106"/>
      <c r="AE286" s="129"/>
      <c r="AF286" s="129"/>
      <c r="AG286" s="118"/>
      <c r="AH286" s="26"/>
      <c r="AI286" s="26"/>
      <c r="AJ286" s="26"/>
    </row>
    <row r="287" spans="1:36" s="28" customFormat="1" ht="44.25" hidden="1" customHeight="1" outlineLevel="1" x14ac:dyDescent="0.25">
      <c r="A287" s="32" t="s">
        <v>51</v>
      </c>
      <c r="B287" s="1465" t="s">
        <v>52</v>
      </c>
      <c r="C287" s="1465"/>
      <c r="D287" s="27"/>
      <c r="E287" s="52" t="s">
        <v>487</v>
      </c>
      <c r="F287" s="71"/>
      <c r="G287" s="31"/>
      <c r="H287" s="27"/>
      <c r="I287" s="27" t="s">
        <v>487</v>
      </c>
      <c r="J287" s="27"/>
      <c r="K287" s="64"/>
      <c r="L287" s="27"/>
      <c r="M287" s="108"/>
      <c r="N287" s="108"/>
      <c r="O287" s="108"/>
      <c r="P287" s="108"/>
      <c r="Q287" s="108"/>
      <c r="R287" s="108"/>
      <c r="S287" s="108"/>
      <c r="T287" s="108"/>
      <c r="U287" s="106"/>
      <c r="V287" s="106"/>
      <c r="W287" s="171"/>
      <c r="X287" s="131"/>
      <c r="Y287" s="122"/>
      <c r="Z287" s="165"/>
      <c r="AA287" s="164">
        <f t="shared" si="8"/>
        <v>0</v>
      </c>
      <c r="AB287" s="162"/>
      <c r="AC287" s="162"/>
      <c r="AD287" s="106"/>
      <c r="AE287" s="129"/>
      <c r="AF287" s="129"/>
      <c r="AG287" s="117"/>
    </row>
    <row r="288" spans="1:36" ht="39.75" hidden="1" customHeight="1" outlineLevel="1" x14ac:dyDescent="0.25">
      <c r="A288" s="33"/>
      <c r="B288" s="30" t="s">
        <v>53</v>
      </c>
      <c r="C288" s="30" t="s">
        <v>54</v>
      </c>
      <c r="D288" s="30"/>
      <c r="E288" s="52" t="s">
        <v>487</v>
      </c>
      <c r="F288" s="69"/>
      <c r="G288" s="29"/>
      <c r="H288" s="30"/>
      <c r="I288" s="30" t="s">
        <v>487</v>
      </c>
      <c r="J288" s="70"/>
      <c r="K288" s="121"/>
      <c r="L288" s="70"/>
      <c r="M288" s="108"/>
      <c r="N288" s="108"/>
      <c r="O288" s="108"/>
      <c r="P288" s="108"/>
      <c r="Q288" s="108"/>
      <c r="R288" s="108"/>
      <c r="S288" s="108"/>
      <c r="T288" s="108"/>
      <c r="U288" s="106"/>
      <c r="V288" s="106"/>
      <c r="W288" s="171"/>
      <c r="X288" s="131"/>
      <c r="Y288" s="122"/>
      <c r="Z288" s="165" t="s">
        <v>487</v>
      </c>
      <c r="AA288" s="164">
        <f t="shared" si="8"/>
        <v>0</v>
      </c>
      <c r="AB288" s="162">
        <f t="shared" si="9"/>
        <v>0</v>
      </c>
      <c r="AC288" s="162"/>
      <c r="AD288" s="106"/>
      <c r="AE288" s="129"/>
      <c r="AF288" s="129"/>
      <c r="AG288" s="118"/>
      <c r="AH288" s="26"/>
      <c r="AI288" s="26"/>
      <c r="AJ288" s="26"/>
    </row>
    <row r="289" spans="1:36" s="28" customFormat="1" ht="41.25" hidden="1" customHeight="1" outlineLevel="1" x14ac:dyDescent="0.25">
      <c r="A289" s="32" t="s">
        <v>55</v>
      </c>
      <c r="B289" s="1465" t="s">
        <v>56</v>
      </c>
      <c r="C289" s="1465"/>
      <c r="D289" s="27"/>
      <c r="E289" s="52"/>
      <c r="F289" s="72"/>
      <c r="G289" s="31"/>
      <c r="H289" s="27"/>
      <c r="I289" s="27" t="s">
        <v>487</v>
      </c>
      <c r="J289" s="27"/>
      <c r="K289" s="64"/>
      <c r="L289" s="27"/>
      <c r="M289" s="108"/>
      <c r="N289" s="108"/>
      <c r="O289" s="108"/>
      <c r="P289" s="108"/>
      <c r="Q289" s="108"/>
      <c r="R289" s="108"/>
      <c r="S289" s="108"/>
      <c r="T289" s="108"/>
      <c r="U289" s="106"/>
      <c r="V289" s="106"/>
      <c r="W289" s="171"/>
      <c r="X289" s="131"/>
      <c r="Y289" s="122"/>
      <c r="Z289" s="165"/>
      <c r="AA289" s="164">
        <f t="shared" si="8"/>
        <v>0</v>
      </c>
      <c r="AB289" s="164"/>
      <c r="AC289" s="162"/>
      <c r="AD289" s="106"/>
      <c r="AE289" s="129"/>
      <c r="AF289" s="129"/>
      <c r="AG289" s="117"/>
    </row>
    <row r="290" spans="1:36" ht="41.25" hidden="1" customHeight="1" outlineLevel="1" x14ac:dyDescent="0.25">
      <c r="A290" s="33" t="s">
        <v>746</v>
      </c>
      <c r="B290" s="30" t="s">
        <v>712</v>
      </c>
      <c r="C290" s="30" t="s">
        <v>713</v>
      </c>
      <c r="D290" s="30"/>
      <c r="E290" s="40"/>
      <c r="F290" s="69"/>
      <c r="G290" s="29"/>
      <c r="H290" s="30"/>
      <c r="I290" s="30" t="s">
        <v>487</v>
      </c>
      <c r="J290" s="70"/>
      <c r="K290" s="121"/>
      <c r="L290" s="70"/>
      <c r="M290" s="108"/>
      <c r="N290" s="108"/>
      <c r="O290" s="108"/>
      <c r="P290" s="108"/>
      <c r="Q290" s="108"/>
      <c r="R290" s="108"/>
      <c r="S290" s="108"/>
      <c r="T290" s="108"/>
      <c r="U290" s="106"/>
      <c r="V290" s="106"/>
      <c r="W290" s="171"/>
      <c r="X290" s="131"/>
      <c r="Y290" s="122"/>
      <c r="Z290" s="165"/>
      <c r="AA290" s="164">
        <f t="shared" si="8"/>
        <v>0</v>
      </c>
      <c r="AB290" s="164"/>
      <c r="AC290" s="162"/>
      <c r="AD290" s="106"/>
      <c r="AE290" s="129"/>
      <c r="AF290" s="129"/>
      <c r="AG290" s="118"/>
      <c r="AH290" s="26"/>
      <c r="AI290" s="26"/>
      <c r="AJ290" s="26"/>
    </row>
    <row r="291" spans="1:36" ht="36.75" hidden="1" customHeight="1" outlineLevel="2" x14ac:dyDescent="0.25">
      <c r="A291" s="245" t="s">
        <v>186</v>
      </c>
      <c r="B291" s="1341" t="s">
        <v>715</v>
      </c>
      <c r="C291" s="1341"/>
      <c r="D291" s="1341"/>
      <c r="E291" s="1341"/>
      <c r="F291" s="1341"/>
      <c r="G291" s="1341"/>
      <c r="H291" s="68"/>
      <c r="I291" s="68" t="s">
        <v>487</v>
      </c>
      <c r="J291" s="1348"/>
      <c r="K291" s="1345"/>
      <c r="L291" s="1348"/>
      <c r="M291" s="108"/>
      <c r="N291" s="108"/>
      <c r="O291" s="108"/>
      <c r="P291" s="108"/>
      <c r="Q291" s="108"/>
      <c r="R291" s="108"/>
      <c r="S291" s="108"/>
      <c r="T291" s="108"/>
      <c r="U291" s="106"/>
      <c r="V291" s="106"/>
      <c r="W291" s="171"/>
      <c r="X291" s="131"/>
      <c r="Y291" s="122"/>
      <c r="Z291" s="165"/>
      <c r="AA291" s="194">
        <f t="shared" si="8"/>
        <v>0</v>
      </c>
      <c r="AB291" s="164"/>
      <c r="AC291" s="162"/>
      <c r="AD291" s="106"/>
      <c r="AE291" s="129"/>
      <c r="AF291" s="129"/>
      <c r="AG291" s="118"/>
      <c r="AH291" s="26"/>
      <c r="AI291" s="26"/>
      <c r="AJ291" s="26"/>
    </row>
    <row r="292" spans="1:36" ht="29.25" hidden="1" customHeight="1" outlineLevel="1" collapsed="1" x14ac:dyDescent="0.25">
      <c r="A292" s="33" t="s">
        <v>428</v>
      </c>
      <c r="B292" s="30" t="s">
        <v>714</v>
      </c>
      <c r="C292" s="30" t="s">
        <v>713</v>
      </c>
      <c r="D292" s="30"/>
      <c r="E292" s="52"/>
      <c r="F292" s="84"/>
      <c r="G292" s="29"/>
      <c r="H292" s="30"/>
      <c r="I292" s="30" t="s">
        <v>487</v>
      </c>
      <c r="J292" s="70"/>
      <c r="K292" s="121"/>
      <c r="L292" s="70"/>
      <c r="M292" s="108"/>
      <c r="N292" s="108"/>
      <c r="O292" s="108"/>
      <c r="P292" s="108"/>
      <c r="Q292" s="108"/>
      <c r="R292" s="108"/>
      <c r="S292" s="108"/>
      <c r="T292" s="108"/>
      <c r="U292" s="106"/>
      <c r="V292" s="106"/>
      <c r="W292" s="171"/>
      <c r="X292" s="131"/>
      <c r="Y292" s="122"/>
      <c r="Z292" s="165"/>
      <c r="AA292" s="164">
        <f t="shared" si="8"/>
        <v>0</v>
      </c>
      <c r="AB292" s="164"/>
      <c r="AC292" s="162"/>
      <c r="AD292" s="106"/>
      <c r="AE292" s="129"/>
      <c r="AF292" s="129"/>
      <c r="AG292" s="118"/>
      <c r="AH292" s="26"/>
      <c r="AI292" s="26"/>
      <c r="AJ292" s="26"/>
    </row>
    <row r="293" spans="1:36" s="28" customFormat="1" ht="27" hidden="1" customHeight="1" outlineLevel="1" x14ac:dyDescent="0.25">
      <c r="A293" s="32" t="s">
        <v>716</v>
      </c>
      <c r="B293" s="1465" t="s">
        <v>717</v>
      </c>
      <c r="C293" s="1465"/>
      <c r="D293" s="27"/>
      <c r="E293" s="52"/>
      <c r="F293" s="71"/>
      <c r="G293" s="31"/>
      <c r="H293" s="27"/>
      <c r="I293" s="27" t="s">
        <v>487</v>
      </c>
      <c r="J293" s="27"/>
      <c r="K293" s="64"/>
      <c r="L293" s="27"/>
      <c r="M293" s="108"/>
      <c r="N293" s="108"/>
      <c r="O293" s="108"/>
      <c r="P293" s="108"/>
      <c r="Q293" s="108"/>
      <c r="R293" s="108"/>
      <c r="S293" s="108"/>
      <c r="T293" s="108"/>
      <c r="U293" s="106"/>
      <c r="V293" s="106"/>
      <c r="W293" s="171"/>
      <c r="X293" s="131"/>
      <c r="Y293" s="122"/>
      <c r="Z293" s="165"/>
      <c r="AA293" s="164">
        <f t="shared" si="8"/>
        <v>0</v>
      </c>
      <c r="AB293" s="164"/>
      <c r="AC293" s="162"/>
      <c r="AD293" s="106"/>
      <c r="AE293" s="129" t="s">
        <v>901</v>
      </c>
      <c r="AF293" s="129">
        <v>273</v>
      </c>
      <c r="AG293" s="117" t="s">
        <v>1082</v>
      </c>
    </row>
    <row r="294" spans="1:36" ht="33" hidden="1" customHeight="1" outlineLevel="1" x14ac:dyDescent="0.25">
      <c r="A294" s="33" t="s">
        <v>723</v>
      </c>
      <c r="B294" s="30" t="s">
        <v>57</v>
      </c>
      <c r="C294" s="30" t="s">
        <v>58</v>
      </c>
      <c r="D294" s="30"/>
      <c r="E294" s="52"/>
      <c r="F294" s="69"/>
      <c r="G294" s="29" t="s">
        <v>59</v>
      </c>
      <c r="H294" s="30"/>
      <c r="I294" s="30" t="s">
        <v>487</v>
      </c>
      <c r="J294" s="70"/>
      <c r="K294" s="121"/>
      <c r="L294" s="70"/>
      <c r="M294" s="108"/>
      <c r="N294" s="108"/>
      <c r="O294" s="108"/>
      <c r="P294" s="108"/>
      <c r="Q294" s="108"/>
      <c r="R294" s="108"/>
      <c r="S294" s="108"/>
      <c r="T294" s="108"/>
      <c r="U294" s="106"/>
      <c r="V294" s="106"/>
      <c r="W294" s="171"/>
      <c r="X294" s="131"/>
      <c r="Y294" s="122"/>
      <c r="Z294" s="165"/>
      <c r="AA294" s="164">
        <f t="shared" si="8"/>
        <v>0</v>
      </c>
      <c r="AB294" s="164"/>
      <c r="AC294" s="162"/>
      <c r="AD294" s="106"/>
      <c r="AE294" s="129"/>
      <c r="AF294" s="129"/>
      <c r="AG294" s="118"/>
      <c r="AH294" s="26"/>
      <c r="AI294" s="26"/>
      <c r="AJ294" s="26"/>
    </row>
    <row r="295" spans="1:36" ht="29.25" hidden="1" customHeight="1" outlineLevel="1" x14ac:dyDescent="0.25">
      <c r="A295" s="33" t="s">
        <v>428</v>
      </c>
      <c r="B295" s="30" t="s">
        <v>60</v>
      </c>
      <c r="C295" s="30" t="s">
        <v>58</v>
      </c>
      <c r="D295" s="30"/>
      <c r="E295" s="52" t="s">
        <v>487</v>
      </c>
      <c r="F295" s="69"/>
      <c r="G295" s="29"/>
      <c r="H295" s="30"/>
      <c r="I295" s="30" t="s">
        <v>487</v>
      </c>
      <c r="J295" s="70"/>
      <c r="K295" s="121"/>
      <c r="L295" s="70"/>
      <c r="M295" s="108"/>
      <c r="N295" s="108"/>
      <c r="O295" s="108"/>
      <c r="P295" s="108"/>
      <c r="Q295" s="108"/>
      <c r="R295" s="108"/>
      <c r="S295" s="108"/>
      <c r="T295" s="108"/>
      <c r="U295" s="106"/>
      <c r="V295" s="106"/>
      <c r="W295" s="171"/>
      <c r="X295" s="131"/>
      <c r="Y295" s="122"/>
      <c r="Z295" s="165" t="s">
        <v>487</v>
      </c>
      <c r="AA295" s="164">
        <f t="shared" si="8"/>
        <v>0</v>
      </c>
      <c r="AB295" s="162">
        <f>F295</f>
        <v>0</v>
      </c>
      <c r="AC295" s="162"/>
      <c r="AD295" s="106"/>
      <c r="AE295" s="129"/>
      <c r="AF295" s="129"/>
      <c r="AG295" s="118"/>
      <c r="AH295" s="26"/>
      <c r="AI295" s="26"/>
      <c r="AJ295" s="26"/>
    </row>
    <row r="296" spans="1:36" ht="29.25" hidden="1" customHeight="1" outlineLevel="2" x14ac:dyDescent="0.25">
      <c r="A296" s="245" t="s">
        <v>186</v>
      </c>
      <c r="B296" s="1341" t="s">
        <v>715</v>
      </c>
      <c r="C296" s="1341"/>
      <c r="D296" s="1341"/>
      <c r="E296" s="1341"/>
      <c r="F296" s="1341"/>
      <c r="G296" s="1341"/>
      <c r="H296" s="68"/>
      <c r="I296" s="68" t="s">
        <v>487</v>
      </c>
      <c r="J296" s="1348"/>
      <c r="K296" s="1345"/>
      <c r="L296" s="1348"/>
      <c r="M296" s="108"/>
      <c r="N296" s="108"/>
      <c r="O296" s="108"/>
      <c r="P296" s="108"/>
      <c r="Q296" s="108"/>
      <c r="R296" s="108"/>
      <c r="S296" s="108"/>
      <c r="T296" s="108"/>
      <c r="U296" s="106"/>
      <c r="V296" s="106"/>
      <c r="W296" s="171"/>
      <c r="X296" s="131"/>
      <c r="Y296" s="122"/>
      <c r="Z296" s="165"/>
      <c r="AA296" s="164">
        <f t="shared" si="8"/>
        <v>0</v>
      </c>
      <c r="AB296" s="164"/>
      <c r="AC296" s="162"/>
      <c r="AD296" s="106"/>
      <c r="AE296" s="129"/>
      <c r="AF296" s="129"/>
      <c r="AG296" s="118"/>
      <c r="AH296" s="26"/>
      <c r="AI296" s="26"/>
      <c r="AJ296" s="26"/>
    </row>
    <row r="297" spans="1:36" s="28" customFormat="1" ht="21" hidden="1" customHeight="1" outlineLevel="1" collapsed="1" x14ac:dyDescent="0.25">
      <c r="A297" s="32" t="s">
        <v>61</v>
      </c>
      <c r="B297" s="1465" t="s">
        <v>62</v>
      </c>
      <c r="C297" s="1465"/>
      <c r="D297" s="27"/>
      <c r="E297" s="52"/>
      <c r="F297" s="27"/>
      <c r="G297" s="31"/>
      <c r="H297" s="27"/>
      <c r="I297" s="27" t="s">
        <v>487</v>
      </c>
      <c r="J297" s="27"/>
      <c r="K297" s="64"/>
      <c r="L297" s="27"/>
      <c r="M297" s="108"/>
      <c r="N297" s="108"/>
      <c r="O297" s="108"/>
      <c r="P297" s="108"/>
      <c r="Q297" s="108"/>
      <c r="R297" s="108"/>
      <c r="S297" s="108"/>
      <c r="T297" s="108"/>
      <c r="U297" s="106"/>
      <c r="V297" s="106"/>
      <c r="W297" s="171"/>
      <c r="X297" s="131"/>
      <c r="Y297" s="122"/>
      <c r="Z297" s="165"/>
      <c r="AA297" s="164">
        <f t="shared" si="8"/>
        <v>0</v>
      </c>
      <c r="AB297" s="164"/>
      <c r="AC297" s="162"/>
      <c r="AD297" s="106"/>
      <c r="AE297" s="129"/>
      <c r="AF297" s="129"/>
      <c r="AG297" s="117"/>
    </row>
    <row r="298" spans="1:36" ht="18" hidden="1" customHeight="1" outlineLevel="1" x14ac:dyDescent="0.25">
      <c r="A298" s="33" t="s">
        <v>995</v>
      </c>
      <c r="B298" s="30" t="s">
        <v>63</v>
      </c>
      <c r="C298" s="30" t="s">
        <v>64</v>
      </c>
      <c r="D298" s="30"/>
      <c r="E298" s="40"/>
      <c r="F298" s="69"/>
      <c r="G298" s="29"/>
      <c r="H298" s="30"/>
      <c r="I298" s="30" t="s">
        <v>487</v>
      </c>
      <c r="J298" s="70"/>
      <c r="K298" s="121"/>
      <c r="L298" s="70"/>
      <c r="M298" s="108"/>
      <c r="N298" s="108"/>
      <c r="O298" s="108"/>
      <c r="P298" s="108"/>
      <c r="Q298" s="108"/>
      <c r="R298" s="108"/>
      <c r="S298" s="108"/>
      <c r="T298" s="108"/>
      <c r="U298" s="106"/>
      <c r="V298" s="106"/>
      <c r="W298" s="171"/>
      <c r="X298" s="131"/>
      <c r="Y298" s="122"/>
      <c r="Z298" s="165"/>
      <c r="AA298" s="164">
        <f t="shared" si="8"/>
        <v>0</v>
      </c>
      <c r="AB298" s="164"/>
      <c r="AC298" s="162"/>
      <c r="AD298" s="106"/>
      <c r="AE298" s="129"/>
      <c r="AF298" s="129"/>
      <c r="AG298" s="118"/>
      <c r="AH298" s="26"/>
      <c r="AI298" s="26"/>
      <c r="AJ298" s="26"/>
    </row>
    <row r="299" spans="1:36" ht="24.75" hidden="1" customHeight="1" outlineLevel="2" x14ac:dyDescent="0.25">
      <c r="A299" s="245" t="s">
        <v>186</v>
      </c>
      <c r="B299" s="1341" t="s">
        <v>715</v>
      </c>
      <c r="C299" s="1341"/>
      <c r="D299" s="1330"/>
      <c r="E299" s="1330"/>
      <c r="F299" s="1341"/>
      <c r="G299" s="1341"/>
      <c r="H299" s="68"/>
      <c r="I299" s="68" t="s">
        <v>487</v>
      </c>
      <c r="J299" s="1348"/>
      <c r="K299" s="1345"/>
      <c r="L299" s="1348"/>
      <c r="M299" s="246"/>
      <c r="N299" s="108"/>
      <c r="O299" s="108"/>
      <c r="P299" s="108"/>
      <c r="Q299" s="108"/>
      <c r="R299" s="108"/>
      <c r="S299" s="108"/>
      <c r="T299" s="108"/>
      <c r="U299" s="106"/>
      <c r="V299" s="106"/>
      <c r="W299" s="171"/>
      <c r="X299" s="131"/>
      <c r="Y299" s="122"/>
      <c r="Z299" s="165"/>
      <c r="AA299" s="164">
        <f t="shared" si="8"/>
        <v>0</v>
      </c>
      <c r="AB299" s="164"/>
      <c r="AC299" s="162"/>
      <c r="AD299" s="106"/>
      <c r="AE299" s="129"/>
      <c r="AF299" s="129"/>
      <c r="AG299" s="118"/>
      <c r="AH299" s="26"/>
      <c r="AI299" s="26"/>
      <c r="AJ299" s="26"/>
    </row>
    <row r="300" spans="1:36" ht="26.25" hidden="1" customHeight="1" outlineLevel="1" collapsed="1" x14ac:dyDescent="0.25">
      <c r="A300" s="33" t="s">
        <v>428</v>
      </c>
      <c r="B300" s="38" t="s">
        <v>65</v>
      </c>
      <c r="C300" s="38" t="s">
        <v>354</v>
      </c>
      <c r="D300" s="30"/>
      <c r="E300" s="40"/>
      <c r="F300" s="69"/>
      <c r="G300" s="29" t="s">
        <v>66</v>
      </c>
      <c r="H300" s="30"/>
      <c r="I300" s="30" t="s">
        <v>487</v>
      </c>
      <c r="J300" s="70"/>
      <c r="K300" s="121"/>
      <c r="L300" s="70"/>
      <c r="M300" s="108"/>
      <c r="N300" s="108"/>
      <c r="O300" s="108"/>
      <c r="P300" s="108"/>
      <c r="Q300" s="108"/>
      <c r="R300" s="108"/>
      <c r="S300" s="108"/>
      <c r="T300" s="108"/>
      <c r="U300" s="106"/>
      <c r="V300" s="106"/>
      <c r="W300" s="171"/>
      <c r="X300" s="131"/>
      <c r="Y300" s="122"/>
      <c r="Z300" s="165"/>
      <c r="AA300" s="164">
        <f t="shared" si="8"/>
        <v>0</v>
      </c>
      <c r="AB300" s="164"/>
      <c r="AC300" s="162"/>
      <c r="AD300" s="106"/>
      <c r="AE300" s="129"/>
      <c r="AF300" s="129"/>
      <c r="AG300" s="118"/>
      <c r="AH300" s="26"/>
      <c r="AI300" s="26"/>
      <c r="AJ300" s="26"/>
    </row>
    <row r="301" spans="1:36" ht="24" hidden="1" customHeight="1" outlineLevel="2" x14ac:dyDescent="0.25">
      <c r="A301" s="245" t="s">
        <v>186</v>
      </c>
      <c r="B301" s="1343" t="s">
        <v>331</v>
      </c>
      <c r="C301" s="1343"/>
      <c r="D301" s="1336"/>
      <c r="E301" s="1336"/>
      <c r="F301" s="1343"/>
      <c r="G301" s="1343"/>
      <c r="H301" s="68"/>
      <c r="I301" s="68" t="s">
        <v>487</v>
      </c>
      <c r="J301" s="1348"/>
      <c r="K301" s="1345"/>
      <c r="L301" s="1348"/>
      <c r="M301" s="246"/>
      <c r="N301" s="108"/>
      <c r="O301" s="108"/>
      <c r="P301" s="108"/>
      <c r="Q301" s="108"/>
      <c r="R301" s="108"/>
      <c r="S301" s="108"/>
      <c r="T301" s="108"/>
      <c r="U301" s="106"/>
      <c r="V301" s="106"/>
      <c r="W301" s="171"/>
      <c r="X301" s="131"/>
      <c r="Y301" s="122"/>
      <c r="Z301" s="165"/>
      <c r="AA301" s="194">
        <f t="shared" si="8"/>
        <v>0</v>
      </c>
      <c r="AB301" s="164"/>
      <c r="AC301" s="162"/>
      <c r="AD301" s="106"/>
      <c r="AE301" s="129"/>
      <c r="AF301" s="129"/>
      <c r="AG301" s="118"/>
      <c r="AH301" s="26"/>
      <c r="AI301" s="26"/>
      <c r="AJ301" s="26"/>
    </row>
    <row r="302" spans="1:36" ht="24.75" hidden="1" customHeight="1" outlineLevel="1" collapsed="1" x14ac:dyDescent="0.25">
      <c r="A302" s="33" t="s">
        <v>268</v>
      </c>
      <c r="B302" s="38" t="s">
        <v>332</v>
      </c>
      <c r="C302" s="38" t="s">
        <v>354</v>
      </c>
      <c r="D302" s="30"/>
      <c r="E302" s="40"/>
      <c r="F302" s="69"/>
      <c r="G302" s="29"/>
      <c r="H302" s="30"/>
      <c r="I302" s="30" t="s">
        <v>487</v>
      </c>
      <c r="J302" s="70"/>
      <c r="K302" s="121"/>
      <c r="L302" s="70"/>
      <c r="M302" s="108"/>
      <c r="N302" s="108"/>
      <c r="O302" s="108"/>
      <c r="P302" s="108"/>
      <c r="Q302" s="108"/>
      <c r="R302" s="108"/>
      <c r="S302" s="108"/>
      <c r="T302" s="108"/>
      <c r="U302" s="106"/>
      <c r="V302" s="106"/>
      <c r="W302" s="171"/>
      <c r="X302" s="131"/>
      <c r="Y302" s="122"/>
      <c r="Z302" s="165"/>
      <c r="AA302" s="164">
        <f t="shared" si="8"/>
        <v>0</v>
      </c>
      <c r="AB302" s="164"/>
      <c r="AC302" s="162"/>
      <c r="AD302" s="106"/>
      <c r="AE302" s="129"/>
      <c r="AF302" s="129"/>
      <c r="AG302" s="118"/>
      <c r="AH302" s="26"/>
      <c r="AI302" s="26"/>
      <c r="AJ302" s="26"/>
    </row>
    <row r="303" spans="1:36" ht="15" hidden="1" customHeight="1" outlineLevel="2" x14ac:dyDescent="0.25">
      <c r="A303" s="245" t="s">
        <v>186</v>
      </c>
      <c r="B303" s="1343" t="s">
        <v>331</v>
      </c>
      <c r="C303" s="1343"/>
      <c r="D303" s="1343"/>
      <c r="E303" s="1343"/>
      <c r="F303" s="1343"/>
      <c r="G303" s="1343"/>
      <c r="H303" s="68"/>
      <c r="I303" s="68" t="s">
        <v>487</v>
      </c>
      <c r="J303" s="1348"/>
      <c r="K303" s="1345"/>
      <c r="L303" s="1348"/>
      <c r="M303" s="108"/>
      <c r="N303" s="108"/>
      <c r="O303" s="108"/>
      <c r="P303" s="108"/>
      <c r="Q303" s="108"/>
      <c r="R303" s="108"/>
      <c r="S303" s="108"/>
      <c r="T303" s="108"/>
      <c r="U303" s="106"/>
      <c r="V303" s="106"/>
      <c r="W303" s="171"/>
      <c r="X303" s="131"/>
      <c r="Y303" s="122"/>
      <c r="Z303" s="165"/>
      <c r="AA303" s="164">
        <f t="shared" si="8"/>
        <v>0</v>
      </c>
      <c r="AB303" s="164"/>
      <c r="AC303" s="162"/>
      <c r="AD303" s="106"/>
      <c r="AE303" s="129"/>
      <c r="AF303" s="129"/>
      <c r="AG303" s="118"/>
      <c r="AH303" s="26"/>
      <c r="AI303" s="26"/>
      <c r="AJ303" s="26"/>
    </row>
    <row r="304" spans="1:36" s="28" customFormat="1" ht="15" hidden="1" customHeight="1" outlineLevel="1" collapsed="1" x14ac:dyDescent="0.25">
      <c r="A304" s="32" t="s">
        <v>333</v>
      </c>
      <c r="B304" s="1465" t="s">
        <v>334</v>
      </c>
      <c r="C304" s="1465"/>
      <c r="D304" s="27"/>
      <c r="E304" s="52"/>
      <c r="F304" s="27"/>
      <c r="G304" s="31"/>
      <c r="H304" s="27"/>
      <c r="I304" s="27" t="s">
        <v>487</v>
      </c>
      <c r="J304" s="27"/>
      <c r="K304" s="64"/>
      <c r="L304" s="27"/>
      <c r="M304" s="108"/>
      <c r="N304" s="108"/>
      <c r="O304" s="108"/>
      <c r="P304" s="108"/>
      <c r="Q304" s="108"/>
      <c r="R304" s="108"/>
      <c r="S304" s="108"/>
      <c r="T304" s="108"/>
      <c r="U304" s="106"/>
      <c r="V304" s="106"/>
      <c r="W304" s="171"/>
      <c r="X304" s="131"/>
      <c r="Y304" s="122"/>
      <c r="Z304" s="165"/>
      <c r="AA304" s="164">
        <f t="shared" si="8"/>
        <v>0</v>
      </c>
      <c r="AB304" s="164"/>
      <c r="AC304" s="162"/>
      <c r="AD304" s="106"/>
      <c r="AE304" s="129"/>
      <c r="AF304" s="129"/>
      <c r="AG304" s="117"/>
    </row>
    <row r="305" spans="1:36" ht="23.25" hidden="1" customHeight="1" outlineLevel="1" x14ac:dyDescent="0.25">
      <c r="A305" s="33"/>
      <c r="B305" s="38" t="s">
        <v>1150</v>
      </c>
      <c r="C305" s="30"/>
      <c r="D305" s="30"/>
      <c r="E305" s="40"/>
      <c r="F305" s="69"/>
      <c r="G305" s="29"/>
      <c r="H305" s="30"/>
      <c r="I305" s="30" t="s">
        <v>487</v>
      </c>
      <c r="J305" s="70"/>
      <c r="K305" s="121"/>
      <c r="L305" s="70"/>
      <c r="M305" s="108"/>
      <c r="N305" s="108"/>
      <c r="O305" s="108"/>
      <c r="P305" s="108"/>
      <c r="Q305" s="108"/>
      <c r="R305" s="108"/>
      <c r="S305" s="108"/>
      <c r="T305" s="108"/>
      <c r="U305" s="106"/>
      <c r="V305" s="106"/>
      <c r="W305" s="171"/>
      <c r="X305" s="172"/>
      <c r="Y305" s="122"/>
      <c r="Z305" s="165"/>
      <c r="AA305" s="164">
        <f t="shared" si="8"/>
        <v>0</v>
      </c>
      <c r="AB305" s="164"/>
      <c r="AC305" s="162"/>
      <c r="AD305" s="122"/>
      <c r="AE305" s="120"/>
      <c r="AF305" s="120"/>
      <c r="AG305" s="120"/>
      <c r="AH305" s="26"/>
      <c r="AI305" s="26"/>
      <c r="AJ305" s="26"/>
    </row>
    <row r="306" spans="1:36" s="28" customFormat="1" ht="40.5" customHeight="1" collapsed="1" x14ac:dyDescent="0.25">
      <c r="A306" s="672" t="s">
        <v>1151</v>
      </c>
      <c r="B306" s="1523" t="s">
        <v>1152</v>
      </c>
      <c r="C306" s="1458"/>
      <c r="D306" s="1458"/>
      <c r="E306" s="1458"/>
      <c r="F306" s="1458"/>
      <c r="G306" s="1459"/>
      <c r="H306" s="647" t="s">
        <v>487</v>
      </c>
      <c r="I306" s="1389" t="s">
        <v>487</v>
      </c>
      <c r="J306" s="708"/>
      <c r="K306" s="635"/>
      <c r="L306" s="691"/>
      <c r="M306" s="428"/>
      <c r="N306" s="428"/>
      <c r="O306" s="428"/>
      <c r="P306" s="428"/>
      <c r="Q306" s="428"/>
      <c r="R306" s="428"/>
      <c r="S306" s="428"/>
      <c r="T306" s="428"/>
      <c r="U306" s="344"/>
      <c r="V306" s="344"/>
      <c r="W306" s="429"/>
      <c r="X306" s="438"/>
      <c r="Y306" s="344"/>
      <c r="Z306" s="430"/>
      <c r="AA306" s="437">
        <f t="shared" si="8"/>
        <v>0</v>
      </c>
      <c r="AB306" s="437"/>
      <c r="AC306" s="407"/>
      <c r="AD306" s="344"/>
      <c r="AE306" s="120"/>
      <c r="AF306" s="120"/>
      <c r="AG306" s="120"/>
      <c r="AH306" s="428"/>
      <c r="AI306" s="108"/>
      <c r="AJ306" s="108"/>
    </row>
    <row r="307" spans="1:36" s="28" customFormat="1" ht="21" customHeight="1" x14ac:dyDescent="0.25">
      <c r="A307" s="672" t="s">
        <v>1153</v>
      </c>
      <c r="B307" s="1523" t="s">
        <v>1154</v>
      </c>
      <c r="C307" s="1544"/>
      <c r="D307" s="1458"/>
      <c r="E307" s="1458"/>
      <c r="F307" s="1458"/>
      <c r="G307" s="1459"/>
      <c r="H307" s="647" t="s">
        <v>487</v>
      </c>
      <c r="I307" s="1389" t="s">
        <v>487</v>
      </c>
      <c r="J307" s="708"/>
      <c r="K307" s="635"/>
      <c r="L307" s="691"/>
      <c r="M307" s="428"/>
      <c r="N307" s="428"/>
      <c r="O307" s="428"/>
      <c r="P307" s="428"/>
      <c r="Q307" s="428"/>
      <c r="R307" s="428"/>
      <c r="S307" s="428"/>
      <c r="T307" s="428"/>
      <c r="U307" s="344"/>
      <c r="V307" s="344"/>
      <c r="W307" s="429"/>
      <c r="X307" s="438"/>
      <c r="Y307" s="344"/>
      <c r="Z307" s="430"/>
      <c r="AA307" s="437">
        <f t="shared" ref="AA307:AA351" si="10">F307</f>
        <v>0</v>
      </c>
      <c r="AB307" s="437"/>
      <c r="AC307" s="407"/>
      <c r="AD307" s="344"/>
      <c r="AE307" s="120"/>
      <c r="AF307" s="120"/>
      <c r="AG307" s="120"/>
      <c r="AH307" s="428"/>
      <c r="AI307" s="108"/>
      <c r="AJ307" s="108"/>
    </row>
    <row r="308" spans="1:36" ht="92.25" customHeight="1" x14ac:dyDescent="0.25">
      <c r="A308" s="681" t="s">
        <v>747</v>
      </c>
      <c r="B308" s="848" t="s">
        <v>1155</v>
      </c>
      <c r="C308" s="848" t="s">
        <v>1156</v>
      </c>
      <c r="D308" s="622"/>
      <c r="E308" s="40"/>
      <c r="F308" s="692"/>
      <c r="G308" s="682" t="s">
        <v>9</v>
      </c>
      <c r="H308" s="622" t="s">
        <v>487</v>
      </c>
      <c r="I308" s="30" t="s">
        <v>487</v>
      </c>
      <c r="J308" s="711"/>
      <c r="K308" s="636"/>
      <c r="L308" s="716"/>
      <c r="X308" s="438"/>
      <c r="AA308" s="437">
        <f t="shared" si="10"/>
        <v>0</v>
      </c>
      <c r="AB308" s="437"/>
      <c r="AE308" s="120"/>
      <c r="AF308" s="120"/>
      <c r="AG308" s="120"/>
    </row>
    <row r="309" spans="1:36" s="28" customFormat="1" ht="15" x14ac:dyDescent="0.25">
      <c r="A309" s="872" t="s">
        <v>10</v>
      </c>
      <c r="B309" s="1510" t="s">
        <v>11</v>
      </c>
      <c r="C309" s="1437"/>
      <c r="D309" s="647"/>
      <c r="E309" s="452"/>
      <c r="F309" s="858"/>
      <c r="G309" s="691"/>
      <c r="H309" s="647" t="s">
        <v>487</v>
      </c>
      <c r="I309" s="1389" t="s">
        <v>487</v>
      </c>
      <c r="J309" s="708"/>
      <c r="K309" s="635"/>
      <c r="L309" s="691"/>
      <c r="M309" s="428"/>
      <c r="N309" s="428"/>
      <c r="O309" s="428"/>
      <c r="P309" s="428"/>
      <c r="Q309" s="428"/>
      <c r="R309" s="428"/>
      <c r="S309" s="428"/>
      <c r="T309" s="428"/>
      <c r="U309" s="344"/>
      <c r="V309" s="344"/>
      <c r="W309" s="429"/>
      <c r="X309" s="438"/>
      <c r="Y309" s="344"/>
      <c r="Z309" s="430"/>
      <c r="AA309" s="437">
        <f t="shared" si="10"/>
        <v>0</v>
      </c>
      <c r="AB309" s="437"/>
      <c r="AC309" s="407"/>
      <c r="AD309" s="344"/>
      <c r="AE309" s="120"/>
      <c r="AF309" s="120"/>
      <c r="AG309" s="120"/>
      <c r="AH309" s="428"/>
      <c r="AI309" s="108"/>
      <c r="AJ309" s="108"/>
    </row>
    <row r="310" spans="1:36" ht="69" customHeight="1" x14ac:dyDescent="0.25">
      <c r="A310" s="683" t="s">
        <v>748</v>
      </c>
      <c r="B310" s="848" t="s">
        <v>12</v>
      </c>
      <c r="C310" s="848" t="s">
        <v>126</v>
      </c>
      <c r="D310" s="622"/>
      <c r="E310" s="453"/>
      <c r="F310" s="692"/>
      <c r="G310" s="699" t="s">
        <v>13</v>
      </c>
      <c r="H310" s="622" t="s">
        <v>487</v>
      </c>
      <c r="I310" s="30" t="s">
        <v>487</v>
      </c>
      <c r="J310" s="711"/>
      <c r="K310" s="636"/>
      <c r="L310" s="716"/>
      <c r="X310" s="438"/>
      <c r="AA310" s="437">
        <f t="shared" si="10"/>
        <v>0</v>
      </c>
      <c r="AB310" s="437"/>
      <c r="AE310" s="120"/>
      <c r="AF310" s="120"/>
      <c r="AG310" s="120"/>
    </row>
    <row r="311" spans="1:36" ht="18" customHeight="1" x14ac:dyDescent="0.25">
      <c r="A311" s="300"/>
      <c r="B311" s="338"/>
      <c r="C311" s="873"/>
      <c r="D311" s="460"/>
      <c r="E311" s="347"/>
      <c r="F311" s="700"/>
      <c r="G311" s="699" t="s">
        <v>336</v>
      </c>
      <c r="H311" s="622" t="s">
        <v>487</v>
      </c>
      <c r="I311" s="30" t="s">
        <v>487</v>
      </c>
      <c r="J311" s="711"/>
      <c r="K311" s="636"/>
      <c r="L311" s="716"/>
      <c r="X311" s="438"/>
      <c r="AA311" s="437">
        <f t="shared" si="10"/>
        <v>0</v>
      </c>
      <c r="AB311" s="437"/>
      <c r="AE311" s="120"/>
      <c r="AF311" s="120"/>
      <c r="AG311" s="120"/>
    </row>
    <row r="312" spans="1:36" ht="31.5" customHeight="1" x14ac:dyDescent="0.25">
      <c r="A312" s="298"/>
      <c r="B312" s="339"/>
      <c r="C312" s="874"/>
      <c r="D312" s="621"/>
      <c r="E312" s="151"/>
      <c r="F312" s="702"/>
      <c r="G312" s="699" t="s">
        <v>349</v>
      </c>
      <c r="H312" s="622" t="s">
        <v>487</v>
      </c>
      <c r="I312" s="30" t="s">
        <v>487</v>
      </c>
      <c r="J312" s="711"/>
      <c r="K312" s="636"/>
      <c r="L312" s="716"/>
      <c r="X312" s="438"/>
      <c r="AA312" s="431">
        <f>F312</f>
        <v>0</v>
      </c>
      <c r="AB312" s="437"/>
      <c r="AE312" s="120"/>
      <c r="AF312" s="120"/>
      <c r="AG312" s="120"/>
    </row>
    <row r="313" spans="1:36" ht="54" customHeight="1" x14ac:dyDescent="0.25">
      <c r="A313" s="683" t="s">
        <v>749</v>
      </c>
      <c r="B313" s="848" t="s">
        <v>1177</v>
      </c>
      <c r="C313" s="848" t="s">
        <v>1178</v>
      </c>
      <c r="D313" s="622"/>
      <c r="E313" s="40"/>
      <c r="F313" s="692"/>
      <c r="G313" s="682" t="s">
        <v>227</v>
      </c>
      <c r="H313" s="622" t="s">
        <v>487</v>
      </c>
      <c r="I313" s="30" t="s">
        <v>487</v>
      </c>
      <c r="J313" s="711"/>
      <c r="K313" s="636"/>
      <c r="L313" s="716"/>
      <c r="X313" s="438"/>
      <c r="AA313" s="437">
        <f t="shared" si="10"/>
        <v>0</v>
      </c>
      <c r="AB313" s="437"/>
      <c r="AE313" s="120"/>
      <c r="AF313" s="120"/>
      <c r="AG313" s="120"/>
    </row>
    <row r="314" spans="1:36" s="28" customFormat="1" ht="21.75" hidden="1" customHeight="1" outlineLevel="1" x14ac:dyDescent="0.25">
      <c r="A314" s="32" t="s">
        <v>1179</v>
      </c>
      <c r="B314" s="1465" t="s">
        <v>1180</v>
      </c>
      <c r="C314" s="1465"/>
      <c r="D314" s="27"/>
      <c r="E314" s="52"/>
      <c r="F314" s="71"/>
      <c r="G314" s="31"/>
      <c r="H314" s="27"/>
      <c r="I314" s="27" t="s">
        <v>487</v>
      </c>
      <c r="J314" s="27"/>
      <c r="K314" s="64"/>
      <c r="L314" s="27"/>
      <c r="M314" s="108"/>
      <c r="N314" s="108"/>
      <c r="O314" s="108"/>
      <c r="P314" s="108"/>
      <c r="Q314" s="108"/>
      <c r="R314" s="108"/>
      <c r="S314" s="108"/>
      <c r="T314" s="108"/>
      <c r="U314" s="106"/>
      <c r="V314" s="106"/>
      <c r="W314" s="171"/>
      <c r="X314" s="131"/>
      <c r="Y314" s="122"/>
      <c r="Z314" s="165"/>
      <c r="AA314" s="164">
        <f t="shared" si="10"/>
        <v>0</v>
      </c>
      <c r="AB314" s="164"/>
      <c r="AC314" s="162"/>
      <c r="AD314" s="106"/>
      <c r="AE314" s="129"/>
      <c r="AF314" s="129"/>
      <c r="AG314" s="117"/>
    </row>
    <row r="315" spans="1:36" ht="43.5" hidden="1" customHeight="1" outlineLevel="1" x14ac:dyDescent="0.25">
      <c r="A315" s="33" t="s">
        <v>750</v>
      </c>
      <c r="B315" s="38" t="s">
        <v>1181</v>
      </c>
      <c r="C315" s="38" t="s">
        <v>1182</v>
      </c>
      <c r="D315" s="30"/>
      <c r="E315" s="40"/>
      <c r="F315" s="69"/>
      <c r="G315" s="29"/>
      <c r="H315" s="30"/>
      <c r="I315" s="30" t="s">
        <v>487</v>
      </c>
      <c r="J315" s="70"/>
      <c r="K315" s="121"/>
      <c r="L315" s="70"/>
      <c r="M315" s="108"/>
      <c r="N315" s="108"/>
      <c r="O315" s="108"/>
      <c r="P315" s="108"/>
      <c r="Q315" s="108"/>
      <c r="R315" s="108"/>
      <c r="S315" s="108"/>
      <c r="T315" s="108"/>
      <c r="U315" s="106"/>
      <c r="V315" s="106"/>
      <c r="W315" s="171"/>
      <c r="X315" s="131"/>
      <c r="Y315" s="122"/>
      <c r="Z315" s="165"/>
      <c r="AA315" s="164">
        <f t="shared" si="10"/>
        <v>0</v>
      </c>
      <c r="AB315" s="164"/>
      <c r="AC315" s="162"/>
      <c r="AD315" s="106"/>
      <c r="AE315" s="129"/>
      <c r="AF315" s="129"/>
      <c r="AG315" s="118"/>
      <c r="AH315" s="26"/>
      <c r="AI315" s="26"/>
      <c r="AJ315" s="26"/>
    </row>
    <row r="316" spans="1:36" ht="15" hidden="1" customHeight="1" outlineLevel="1" x14ac:dyDescent="0.25">
      <c r="A316" s="1509" t="s">
        <v>823</v>
      </c>
      <c r="B316" s="1331" t="s">
        <v>412</v>
      </c>
      <c r="C316" s="1332"/>
      <c r="D316" s="1333"/>
      <c r="E316" s="1333"/>
      <c r="F316" s="1332"/>
      <c r="G316" s="1332"/>
      <c r="H316" s="1477"/>
      <c r="I316" s="1477" t="s">
        <v>487</v>
      </c>
      <c r="J316" s="1345"/>
      <c r="K316" s="1326"/>
      <c r="L316" s="1345"/>
      <c r="M316" s="108"/>
      <c r="N316" s="108"/>
      <c r="O316" s="108"/>
      <c r="P316" s="108"/>
      <c r="Q316" s="108"/>
      <c r="R316" s="108"/>
      <c r="S316" s="108"/>
      <c r="T316" s="108"/>
      <c r="U316" s="106"/>
      <c r="V316" s="106"/>
      <c r="W316" s="171"/>
      <c r="X316" s="131"/>
      <c r="Y316" s="122"/>
      <c r="Z316" s="165"/>
      <c r="AA316" s="194">
        <f t="shared" si="10"/>
        <v>0</v>
      </c>
      <c r="AB316" s="164"/>
      <c r="AC316" s="162"/>
      <c r="AD316" s="106"/>
      <c r="AE316" s="129"/>
      <c r="AF316" s="129"/>
      <c r="AG316" s="118"/>
      <c r="AH316" s="26"/>
      <c r="AI316" s="26"/>
      <c r="AJ316" s="26"/>
    </row>
    <row r="317" spans="1:36" ht="15" hidden="1" customHeight="1" outlineLevel="1" x14ac:dyDescent="0.25">
      <c r="A317" s="1509"/>
      <c r="B317" s="1338"/>
      <c r="C317" s="1338"/>
      <c r="D317" s="1318"/>
      <c r="E317" s="1318"/>
      <c r="F317" s="1338"/>
      <c r="G317" s="1338"/>
      <c r="H317" s="1477"/>
      <c r="I317" s="1477"/>
      <c r="J317" s="1345"/>
      <c r="K317" s="1326"/>
      <c r="L317" s="1345"/>
      <c r="M317" s="108"/>
      <c r="N317" s="108"/>
      <c r="O317" s="108"/>
      <c r="P317" s="108"/>
      <c r="Q317" s="108"/>
      <c r="R317" s="108"/>
      <c r="S317" s="108"/>
      <c r="T317" s="108"/>
      <c r="U317" s="106"/>
      <c r="V317" s="106"/>
      <c r="W317" s="171"/>
      <c r="X317" s="131"/>
      <c r="Y317" s="122"/>
      <c r="Z317" s="165"/>
      <c r="AA317" s="194">
        <f t="shared" si="10"/>
        <v>0</v>
      </c>
      <c r="AB317" s="164"/>
      <c r="AC317" s="162"/>
      <c r="AD317" s="106"/>
      <c r="AE317" s="129"/>
      <c r="AF317" s="129"/>
      <c r="AG317" s="118"/>
      <c r="AH317" s="26"/>
      <c r="AI317" s="26"/>
      <c r="AJ317" s="26"/>
    </row>
    <row r="318" spans="1:36" ht="15" hidden="1" customHeight="1" outlineLevel="1" x14ac:dyDescent="0.25">
      <c r="A318" s="1509"/>
      <c r="B318" s="1346"/>
      <c r="C318" s="1346"/>
      <c r="D318" s="1322"/>
      <c r="E318" s="1322"/>
      <c r="F318" s="1346"/>
      <c r="G318" s="1346"/>
      <c r="H318" s="1477"/>
      <c r="I318" s="1477"/>
      <c r="J318" s="1345"/>
      <c r="K318" s="1326"/>
      <c r="L318" s="1345"/>
      <c r="M318" s="108"/>
      <c r="N318" s="108"/>
      <c r="O318" s="108"/>
      <c r="P318" s="108"/>
      <c r="Q318" s="108"/>
      <c r="R318" s="108"/>
      <c r="S318" s="108"/>
      <c r="T318" s="108"/>
      <c r="U318" s="106"/>
      <c r="V318" s="106"/>
      <c r="W318" s="171"/>
      <c r="X318" s="131"/>
      <c r="Y318" s="122"/>
      <c r="Z318" s="165"/>
      <c r="AA318" s="194">
        <f t="shared" si="10"/>
        <v>0</v>
      </c>
      <c r="AB318" s="164"/>
      <c r="AC318" s="162"/>
      <c r="AD318" s="106"/>
      <c r="AE318" s="129"/>
      <c r="AF318" s="129"/>
      <c r="AG318" s="118"/>
      <c r="AH318" s="26"/>
      <c r="AI318" s="26"/>
      <c r="AJ318" s="26"/>
    </row>
    <row r="319" spans="1:36" ht="41.25" hidden="1" customHeight="1" outlineLevel="1" x14ac:dyDescent="0.25">
      <c r="A319" s="33" t="s">
        <v>752</v>
      </c>
      <c r="B319" s="38" t="s">
        <v>25</v>
      </c>
      <c r="C319" s="38" t="s">
        <v>26</v>
      </c>
      <c r="D319" s="30"/>
      <c r="E319" s="40"/>
      <c r="F319" s="69"/>
      <c r="G319" s="29"/>
      <c r="H319" s="30"/>
      <c r="I319" s="30" t="s">
        <v>487</v>
      </c>
      <c r="J319" s="70"/>
      <c r="K319" s="121"/>
      <c r="L319" s="70"/>
      <c r="M319" s="108"/>
      <c r="N319" s="108"/>
      <c r="O319" s="108"/>
      <c r="P319" s="108"/>
      <c r="Q319" s="108"/>
      <c r="R319" s="108"/>
      <c r="S319" s="108"/>
      <c r="T319" s="108"/>
      <c r="U319" s="106"/>
      <c r="V319" s="106"/>
      <c r="W319" s="171"/>
      <c r="X319" s="131"/>
      <c r="Y319" s="122"/>
      <c r="Z319" s="165"/>
      <c r="AA319" s="164">
        <f t="shared" si="10"/>
        <v>0</v>
      </c>
      <c r="AB319" s="164"/>
      <c r="AC319" s="162"/>
      <c r="AD319" s="106"/>
      <c r="AE319" s="129"/>
      <c r="AF319" s="129"/>
      <c r="AG319" s="118"/>
      <c r="AH319" s="26"/>
      <c r="AI319" s="26"/>
      <c r="AJ319" s="26"/>
    </row>
    <row r="320" spans="1:36" ht="25.5" hidden="1" customHeight="1" outlineLevel="1" x14ac:dyDescent="0.25">
      <c r="A320" s="259" t="s">
        <v>824</v>
      </c>
      <c r="B320" s="1340" t="s">
        <v>27</v>
      </c>
      <c r="C320" s="1340"/>
      <c r="D320" s="1330"/>
      <c r="E320" s="1330"/>
      <c r="F320" s="1340"/>
      <c r="G320" s="1340"/>
      <c r="H320" s="154"/>
      <c r="I320" s="154" t="s">
        <v>487</v>
      </c>
      <c r="J320" s="1345"/>
      <c r="K320" s="1326"/>
      <c r="L320" s="1345"/>
      <c r="M320" s="108"/>
      <c r="N320" s="108"/>
      <c r="O320" s="108"/>
      <c r="P320" s="108"/>
      <c r="Q320" s="108"/>
      <c r="R320" s="108"/>
      <c r="S320" s="108"/>
      <c r="T320" s="108"/>
      <c r="U320" s="106"/>
      <c r="V320" s="106"/>
      <c r="W320" s="171"/>
      <c r="X320" s="131"/>
      <c r="Y320" s="122"/>
      <c r="Z320" s="165"/>
      <c r="AA320" s="194">
        <f t="shared" si="10"/>
        <v>0</v>
      </c>
      <c r="AB320" s="164"/>
      <c r="AC320" s="162"/>
      <c r="AD320" s="106"/>
      <c r="AE320" s="129"/>
      <c r="AF320" s="129"/>
      <c r="AG320" s="118"/>
      <c r="AH320" s="26"/>
      <c r="AI320" s="26"/>
      <c r="AJ320" s="26"/>
    </row>
    <row r="321" spans="1:36" s="28" customFormat="1" ht="46.5" customHeight="1" collapsed="1" x14ac:dyDescent="0.25">
      <c r="A321" s="672" t="s">
        <v>28</v>
      </c>
      <c r="B321" s="1523" t="s">
        <v>29</v>
      </c>
      <c r="C321" s="1458"/>
      <c r="D321" s="1458"/>
      <c r="E321" s="1458"/>
      <c r="F321" s="1458"/>
      <c r="G321" s="1459"/>
      <c r="H321" s="647" t="s">
        <v>487</v>
      </c>
      <c r="I321" s="1389" t="s">
        <v>487</v>
      </c>
      <c r="J321" s="707"/>
      <c r="K321" s="635"/>
      <c r="L321" s="715"/>
      <c r="M321" s="428"/>
      <c r="N321" s="428"/>
      <c r="O321" s="428"/>
      <c r="P321" s="428"/>
      <c r="Q321" s="428"/>
      <c r="R321" s="428"/>
      <c r="S321" s="428"/>
      <c r="T321" s="428"/>
      <c r="U321" s="344"/>
      <c r="V321" s="344"/>
      <c r="W321" s="429"/>
      <c r="X321" s="438"/>
      <c r="Y321" s="344"/>
      <c r="Z321" s="430"/>
      <c r="AA321" s="437">
        <f t="shared" si="10"/>
        <v>0</v>
      </c>
      <c r="AB321" s="437"/>
      <c r="AC321" s="407"/>
      <c r="AD321" s="344"/>
      <c r="AE321" s="120"/>
      <c r="AF321" s="120"/>
      <c r="AG321" s="120"/>
      <c r="AH321" s="428"/>
      <c r="AI321" s="108"/>
      <c r="AJ321" s="108"/>
    </row>
    <row r="322" spans="1:36" ht="17.25" customHeight="1" x14ac:dyDescent="0.25">
      <c r="A322" s="672" t="s">
        <v>30</v>
      </c>
      <c r="B322" s="1523" t="s">
        <v>31</v>
      </c>
      <c r="C322" s="1544"/>
      <c r="D322" s="1458"/>
      <c r="E322" s="1458"/>
      <c r="F322" s="1458"/>
      <c r="G322" s="1459"/>
      <c r="H322" s="1379" t="s">
        <v>487</v>
      </c>
      <c r="I322" s="1378" t="s">
        <v>487</v>
      </c>
      <c r="J322" s="707"/>
      <c r="K322" s="626"/>
      <c r="L322" s="715"/>
      <c r="X322" s="438"/>
      <c r="AA322" s="437">
        <f t="shared" si="10"/>
        <v>0</v>
      </c>
      <c r="AB322" s="437"/>
      <c r="AE322" s="120"/>
      <c r="AF322" s="120"/>
      <c r="AG322" s="120"/>
    </row>
    <row r="323" spans="1:36" ht="84" customHeight="1" x14ac:dyDescent="0.25">
      <c r="A323" s="683" t="s">
        <v>1197</v>
      </c>
      <c r="B323" s="683" t="s">
        <v>32</v>
      </c>
      <c r="C323" s="683" t="s">
        <v>33</v>
      </c>
      <c r="D323" s="622"/>
      <c r="E323" s="1402"/>
      <c r="F323" s="766"/>
      <c r="G323" s="699" t="s">
        <v>35</v>
      </c>
      <c r="H323" s="622" t="s">
        <v>487</v>
      </c>
      <c r="I323" s="30" t="s">
        <v>487</v>
      </c>
      <c r="J323" s="884"/>
      <c r="K323" s="636"/>
      <c r="L323" s="778"/>
      <c r="X323" s="438"/>
      <c r="AA323" s="437">
        <f t="shared" si="10"/>
        <v>0</v>
      </c>
      <c r="AB323" s="437"/>
      <c r="AE323" s="120"/>
      <c r="AF323" s="120"/>
      <c r="AG323" s="120"/>
    </row>
    <row r="324" spans="1:36" ht="90.75" customHeight="1" x14ac:dyDescent="0.25">
      <c r="A324" s="729"/>
      <c r="B324" s="730"/>
      <c r="C324" s="731"/>
      <c r="D324" s="599"/>
      <c r="E324" s="1401"/>
      <c r="F324" s="761"/>
      <c r="G324" s="682" t="s">
        <v>34</v>
      </c>
      <c r="H324" s="622" t="s">
        <v>487</v>
      </c>
      <c r="I324" s="30" t="s">
        <v>487</v>
      </c>
      <c r="J324" s="885"/>
      <c r="K324" s="636"/>
      <c r="L324" s="888"/>
      <c r="X324" s="438"/>
      <c r="AA324" s="437">
        <f t="shared" si="10"/>
        <v>0</v>
      </c>
      <c r="AB324" s="437"/>
      <c r="AE324" s="120"/>
      <c r="AF324" s="120"/>
      <c r="AG324" s="120"/>
    </row>
    <row r="325" spans="1:36" ht="59.25" customHeight="1" outlineLevel="1" x14ac:dyDescent="0.25">
      <c r="A325" s="845" t="s">
        <v>825</v>
      </c>
      <c r="B325" s="1539" t="s">
        <v>1157</v>
      </c>
      <c r="C325" s="1458"/>
      <c r="D325" s="1458"/>
      <c r="E325" s="1458"/>
      <c r="F325" s="1458"/>
      <c r="G325" s="1459"/>
      <c r="H325" s="658" t="s">
        <v>487</v>
      </c>
      <c r="I325" s="154" t="s">
        <v>487</v>
      </c>
      <c r="J325" s="1353"/>
      <c r="K325" s="1325"/>
      <c r="L325" s="1324"/>
      <c r="X325" s="438"/>
      <c r="AA325" s="437">
        <f t="shared" si="10"/>
        <v>0</v>
      </c>
      <c r="AB325" s="437"/>
      <c r="AE325" s="120"/>
      <c r="AF325" s="120"/>
      <c r="AG325" s="120"/>
    </row>
    <row r="326" spans="1:36" ht="22.15" customHeight="1" x14ac:dyDescent="0.25">
      <c r="A326" s="672" t="s">
        <v>1158</v>
      </c>
      <c r="B326" s="1523" t="s">
        <v>266</v>
      </c>
      <c r="C326" s="1544"/>
      <c r="D326" s="1458"/>
      <c r="E326" s="1458"/>
      <c r="F326" s="1458"/>
      <c r="G326" s="1459"/>
      <c r="H326" s="622" t="s">
        <v>487</v>
      </c>
      <c r="I326" s="30" t="s">
        <v>487</v>
      </c>
      <c r="J326" s="707"/>
      <c r="K326" s="626"/>
      <c r="L326" s="715"/>
      <c r="X326" s="438"/>
      <c r="AA326" s="437">
        <f t="shared" si="10"/>
        <v>0</v>
      </c>
      <c r="AB326" s="437"/>
      <c r="AE326" s="120"/>
      <c r="AF326" s="120"/>
    </row>
    <row r="327" spans="1:36" ht="110.25" customHeight="1" x14ac:dyDescent="0.25">
      <c r="A327" s="683" t="s">
        <v>1198</v>
      </c>
      <c r="B327" s="683" t="s">
        <v>1148</v>
      </c>
      <c r="C327" s="683" t="s">
        <v>1149</v>
      </c>
      <c r="D327" s="622"/>
      <c r="E327" s="457"/>
      <c r="F327" s="766"/>
      <c r="G327" s="682" t="s">
        <v>1106</v>
      </c>
      <c r="H327" s="622" t="s">
        <v>487</v>
      </c>
      <c r="I327" s="30" t="s">
        <v>487</v>
      </c>
      <c r="J327" s="886"/>
      <c r="K327" s="636"/>
      <c r="L327" s="889"/>
      <c r="X327" s="438"/>
      <c r="AA327" s="437">
        <f t="shared" si="10"/>
        <v>0</v>
      </c>
      <c r="AB327" s="437"/>
      <c r="AE327" s="120"/>
      <c r="AF327" s="120"/>
    </row>
    <row r="328" spans="1:36" ht="87.75" customHeight="1" x14ac:dyDescent="0.25">
      <c r="A328" s="718"/>
      <c r="B328" s="719"/>
      <c r="C328" s="720"/>
      <c r="D328" s="461"/>
      <c r="E328" s="458"/>
      <c r="F328" s="879"/>
      <c r="G328" s="880" t="s">
        <v>1107</v>
      </c>
      <c r="H328" s="622" t="s">
        <v>487</v>
      </c>
      <c r="I328" s="30" t="s">
        <v>487</v>
      </c>
      <c r="J328" s="885"/>
      <c r="K328" s="636"/>
      <c r="L328" s="778"/>
      <c r="X328" s="438"/>
      <c r="AA328" s="437">
        <f t="shared" si="10"/>
        <v>0</v>
      </c>
      <c r="AB328" s="437"/>
      <c r="AE328" s="120"/>
      <c r="AF328" s="120"/>
    </row>
    <row r="329" spans="1:36" ht="182.25" customHeight="1" x14ac:dyDescent="0.25">
      <c r="A329" s="724"/>
      <c r="B329" s="875"/>
      <c r="C329" s="847"/>
      <c r="D329" s="664"/>
      <c r="E329" s="459"/>
      <c r="F329" s="881"/>
      <c r="G329" s="682" t="s">
        <v>437</v>
      </c>
      <c r="H329" s="622" t="s">
        <v>487</v>
      </c>
      <c r="I329" s="30" t="s">
        <v>487</v>
      </c>
      <c r="J329" s="885"/>
      <c r="K329" s="636"/>
      <c r="L329" s="778"/>
      <c r="X329" s="438"/>
      <c r="AA329" s="437">
        <f t="shared" si="10"/>
        <v>0</v>
      </c>
      <c r="AB329" s="437"/>
      <c r="AE329" s="120"/>
      <c r="AF329" s="120"/>
    </row>
    <row r="330" spans="1:36" ht="43.9" customHeight="1" x14ac:dyDescent="0.25">
      <c r="A330" s="683" t="s">
        <v>1199</v>
      </c>
      <c r="B330" s="683" t="s">
        <v>438</v>
      </c>
      <c r="C330" s="683" t="s">
        <v>1149</v>
      </c>
      <c r="D330" s="622"/>
      <c r="E330" s="453"/>
      <c r="F330" s="692" t="s">
        <v>379</v>
      </c>
      <c r="G330" s="882" t="s">
        <v>678</v>
      </c>
      <c r="H330" s="622" t="s">
        <v>487</v>
      </c>
      <c r="I330" s="30" t="s">
        <v>487</v>
      </c>
      <c r="J330" s="711"/>
      <c r="K330" s="636"/>
      <c r="L330" s="716"/>
      <c r="X330" s="438"/>
      <c r="AA330" s="447" t="str">
        <f>IF(F330="nee","ja",IF(F330="ja","nee",IF(F330="deels","deels","fout")))</f>
        <v>nee</v>
      </c>
      <c r="AB330" s="437"/>
      <c r="AE330" s="120"/>
      <c r="AF330" s="120"/>
    </row>
    <row r="331" spans="1:36" ht="43.9" customHeight="1" x14ac:dyDescent="0.25">
      <c r="A331" s="354"/>
      <c r="B331" s="357"/>
      <c r="C331" s="684"/>
      <c r="D331" s="460"/>
      <c r="E331" s="347"/>
      <c r="F331" s="757"/>
      <c r="G331" s="882" t="s">
        <v>439</v>
      </c>
      <c r="H331" s="622" t="s">
        <v>487</v>
      </c>
      <c r="I331" s="30" t="s">
        <v>487</v>
      </c>
      <c r="J331" s="711"/>
      <c r="K331" s="636"/>
      <c r="L331" s="716"/>
      <c r="X331" s="438"/>
      <c r="AA331" s="437">
        <f t="shared" si="10"/>
        <v>0</v>
      </c>
      <c r="AB331" s="437"/>
      <c r="AE331" s="120"/>
      <c r="AF331" s="120"/>
    </row>
    <row r="332" spans="1:36" ht="31.9" customHeight="1" x14ac:dyDescent="0.25">
      <c r="A332" s="355"/>
      <c r="B332" s="356"/>
      <c r="C332" s="685"/>
      <c r="D332" s="646"/>
      <c r="E332" s="153"/>
      <c r="F332" s="701"/>
      <c r="G332" s="882" t="s">
        <v>440</v>
      </c>
      <c r="H332" s="622" t="s">
        <v>487</v>
      </c>
      <c r="I332" s="30" t="s">
        <v>487</v>
      </c>
      <c r="J332" s="711"/>
      <c r="K332" s="636"/>
      <c r="L332" s="716"/>
      <c r="X332" s="438"/>
      <c r="AA332" s="437">
        <f t="shared" si="10"/>
        <v>0</v>
      </c>
      <c r="AB332" s="437"/>
      <c r="AE332" s="120"/>
      <c r="AF332" s="120"/>
    </row>
    <row r="333" spans="1:36" ht="29.25" customHeight="1" x14ac:dyDescent="0.25">
      <c r="A333" s="355"/>
      <c r="B333" s="356"/>
      <c r="C333" s="685"/>
      <c r="D333" s="646"/>
      <c r="E333" s="153"/>
      <c r="F333" s="701"/>
      <c r="G333" s="882" t="s">
        <v>441</v>
      </c>
      <c r="H333" s="622" t="s">
        <v>487</v>
      </c>
      <c r="I333" s="30" t="s">
        <v>487</v>
      </c>
      <c r="J333" s="711"/>
      <c r="K333" s="636"/>
      <c r="L333" s="716"/>
      <c r="X333" s="438"/>
      <c r="AA333" s="437">
        <f t="shared" si="10"/>
        <v>0</v>
      </c>
      <c r="AB333" s="437"/>
      <c r="AE333" s="120"/>
      <c r="AF333" s="120"/>
    </row>
    <row r="334" spans="1:36" ht="31.9" customHeight="1" x14ac:dyDescent="0.25">
      <c r="A334" s="355"/>
      <c r="B334" s="356"/>
      <c r="C334" s="685"/>
      <c r="D334" s="646"/>
      <c r="E334" s="153"/>
      <c r="F334" s="701"/>
      <c r="G334" s="882" t="s">
        <v>458</v>
      </c>
      <c r="H334" s="622" t="s">
        <v>487</v>
      </c>
      <c r="I334" s="30" t="s">
        <v>487</v>
      </c>
      <c r="J334" s="711"/>
      <c r="K334" s="636"/>
      <c r="L334" s="716"/>
      <c r="X334" s="438"/>
      <c r="AA334" s="437">
        <f t="shared" si="10"/>
        <v>0</v>
      </c>
      <c r="AB334" s="437"/>
      <c r="AE334" s="120"/>
      <c r="AF334" s="120"/>
    </row>
    <row r="335" spans="1:36" ht="41.25" customHeight="1" x14ac:dyDescent="0.25">
      <c r="A335" s="355"/>
      <c r="B335" s="356"/>
      <c r="C335" s="685"/>
      <c r="D335" s="646"/>
      <c r="E335" s="153"/>
      <c r="F335" s="701"/>
      <c r="G335" s="882" t="s">
        <v>459</v>
      </c>
      <c r="H335" s="622" t="s">
        <v>487</v>
      </c>
      <c r="I335" s="30" t="s">
        <v>487</v>
      </c>
      <c r="J335" s="711"/>
      <c r="K335" s="636"/>
      <c r="L335" s="716"/>
      <c r="X335" s="438"/>
      <c r="AA335" s="437">
        <f t="shared" si="10"/>
        <v>0</v>
      </c>
      <c r="AB335" s="437"/>
      <c r="AE335" s="120"/>
      <c r="AF335" s="120"/>
    </row>
    <row r="336" spans="1:36" ht="45" customHeight="1" x14ac:dyDescent="0.25">
      <c r="A336" s="298"/>
      <c r="B336" s="299"/>
      <c r="C336" s="686"/>
      <c r="D336" s="621"/>
      <c r="E336" s="151"/>
      <c r="F336" s="702"/>
      <c r="G336" s="882" t="s">
        <v>460</v>
      </c>
      <c r="H336" s="622" t="s">
        <v>487</v>
      </c>
      <c r="I336" s="30" t="s">
        <v>487</v>
      </c>
      <c r="J336" s="711"/>
      <c r="K336" s="636"/>
      <c r="L336" s="716"/>
      <c r="X336" s="438"/>
      <c r="AA336" s="437">
        <f t="shared" si="10"/>
        <v>0</v>
      </c>
      <c r="AB336" s="437"/>
      <c r="AE336" s="120"/>
      <c r="AF336" s="120"/>
    </row>
    <row r="337" spans="1:36" ht="240" customHeight="1" outlineLevel="1" x14ac:dyDescent="0.25">
      <c r="A337" s="845" t="s">
        <v>826</v>
      </c>
      <c r="B337" s="1539" t="s">
        <v>348</v>
      </c>
      <c r="C337" s="1458"/>
      <c r="D337" s="1458"/>
      <c r="E337" s="1458"/>
      <c r="F337" s="1458"/>
      <c r="G337" s="1459"/>
      <c r="H337" s="658" t="s">
        <v>487</v>
      </c>
      <c r="I337" s="154" t="s">
        <v>487</v>
      </c>
      <c r="J337" s="1353"/>
      <c r="K337" s="1325"/>
      <c r="L337" s="1324"/>
      <c r="X337" s="438"/>
      <c r="AA337" s="437">
        <f t="shared" si="10"/>
        <v>0</v>
      </c>
      <c r="AB337" s="437"/>
      <c r="AE337" s="120"/>
      <c r="AF337" s="120"/>
    </row>
    <row r="338" spans="1:36" ht="35.25" customHeight="1" x14ac:dyDescent="0.25">
      <c r="A338" s="681" t="s">
        <v>1200</v>
      </c>
      <c r="B338" s="683" t="s">
        <v>393</v>
      </c>
      <c r="C338" s="683" t="s">
        <v>1149</v>
      </c>
      <c r="D338" s="622"/>
      <c r="E338" s="40"/>
      <c r="F338" s="692" t="s">
        <v>379</v>
      </c>
      <c r="G338" s="682" t="s">
        <v>227</v>
      </c>
      <c r="H338" s="622" t="s">
        <v>487</v>
      </c>
      <c r="I338" s="30" t="s">
        <v>487</v>
      </c>
      <c r="J338" s="887"/>
      <c r="K338" s="626"/>
      <c r="L338" s="716"/>
      <c r="X338" s="438"/>
      <c r="AA338" s="447" t="str">
        <f>IF(F338="nee","ja",IF(F338="ja","nee",IF(F338="deels","deels","fout")))</f>
        <v>nee</v>
      </c>
      <c r="AB338" s="437"/>
      <c r="AE338" s="120"/>
      <c r="AF338" s="120"/>
    </row>
    <row r="339" spans="1:36" s="158" customFormat="1" ht="19.899999999999999" customHeight="1" x14ac:dyDescent="0.25">
      <c r="A339" s="791" t="s">
        <v>394</v>
      </c>
      <c r="B339" s="1540" t="s">
        <v>395</v>
      </c>
      <c r="C339" s="1541"/>
      <c r="D339" s="1542"/>
      <c r="E339" s="1542"/>
      <c r="F339" s="1542"/>
      <c r="G339" s="1543"/>
      <c r="H339" s="641" t="s">
        <v>487</v>
      </c>
      <c r="I339" s="1399" t="s">
        <v>487</v>
      </c>
      <c r="J339" s="800"/>
      <c r="K339" s="626"/>
      <c r="L339" s="798"/>
      <c r="M339" s="1729"/>
      <c r="N339" s="1729"/>
      <c r="O339" s="1729"/>
      <c r="P339" s="1729"/>
      <c r="Q339" s="1729"/>
      <c r="R339" s="1729"/>
      <c r="S339" s="1729"/>
      <c r="T339" s="1729"/>
      <c r="U339" s="439"/>
      <c r="V339" s="439"/>
      <c r="W339" s="440"/>
      <c r="X339" s="441"/>
      <c r="Y339" s="439"/>
      <c r="Z339" s="442"/>
      <c r="AA339" s="443">
        <f t="shared" si="10"/>
        <v>0</v>
      </c>
      <c r="AB339" s="443"/>
      <c r="AC339" s="408"/>
      <c r="AD339" s="439"/>
      <c r="AE339" s="199"/>
      <c r="AF339" s="199"/>
      <c r="AG339" s="1400"/>
      <c r="AH339" s="478"/>
      <c r="AI339" s="157"/>
      <c r="AJ339" s="157"/>
    </row>
    <row r="340" spans="1:36" ht="100.5" customHeight="1" x14ac:dyDescent="0.25">
      <c r="A340" s="683" t="s">
        <v>1201</v>
      </c>
      <c r="B340" s="683" t="s">
        <v>768</v>
      </c>
      <c r="C340" s="683" t="s">
        <v>769</v>
      </c>
      <c r="D340" s="622"/>
      <c r="E340" s="453"/>
      <c r="F340" s="692"/>
      <c r="G340" s="699" t="s">
        <v>770</v>
      </c>
      <c r="H340" s="622" t="s">
        <v>487</v>
      </c>
      <c r="I340" s="30" t="s">
        <v>487</v>
      </c>
      <c r="J340" s="711"/>
      <c r="K340" s="636"/>
      <c r="L340" s="890"/>
      <c r="X340" s="438"/>
      <c r="AA340" s="437">
        <f t="shared" si="10"/>
        <v>0</v>
      </c>
      <c r="AB340" s="437"/>
      <c r="AE340" s="120"/>
      <c r="AF340" s="120"/>
    </row>
    <row r="341" spans="1:36" ht="29.25" customHeight="1" x14ac:dyDescent="0.25">
      <c r="A341" s="362"/>
      <c r="B341" s="360"/>
      <c r="C341" s="876"/>
      <c r="D341" s="460"/>
      <c r="E341" s="347"/>
      <c r="F341" s="757"/>
      <c r="G341" s="699" t="s">
        <v>771</v>
      </c>
      <c r="H341" s="622" t="s">
        <v>487</v>
      </c>
      <c r="I341" s="30" t="s">
        <v>487</v>
      </c>
      <c r="J341" s="710"/>
      <c r="K341" s="636"/>
      <c r="L341" s="716"/>
      <c r="X341" s="438"/>
      <c r="AA341" s="437">
        <f t="shared" si="10"/>
        <v>0</v>
      </c>
      <c r="AB341" s="437"/>
      <c r="AE341" s="120"/>
      <c r="AF341" s="120"/>
    </row>
    <row r="342" spans="1:36" ht="51" x14ac:dyDescent="0.25">
      <c r="A342" s="326"/>
      <c r="B342" s="363"/>
      <c r="C342" s="877"/>
      <c r="D342" s="646"/>
      <c r="E342" s="153"/>
      <c r="F342" s="701"/>
      <c r="G342" s="699" t="s">
        <v>772</v>
      </c>
      <c r="H342" s="622" t="s">
        <v>487</v>
      </c>
      <c r="I342" s="30" t="s">
        <v>487</v>
      </c>
      <c r="J342" s="710"/>
      <c r="K342" s="636"/>
      <c r="L342" s="716"/>
      <c r="X342" s="438"/>
      <c r="AA342" s="437">
        <f t="shared" si="10"/>
        <v>0</v>
      </c>
      <c r="AB342" s="437"/>
      <c r="AE342" s="120"/>
      <c r="AF342" s="120"/>
    </row>
    <row r="343" spans="1:36" ht="23.25" customHeight="1" x14ac:dyDescent="0.25">
      <c r="A343" s="326"/>
      <c r="B343" s="363"/>
      <c r="C343" s="877"/>
      <c r="D343" s="646"/>
      <c r="E343" s="153"/>
      <c r="F343" s="701"/>
      <c r="G343" s="699" t="s">
        <v>457</v>
      </c>
      <c r="H343" s="622" t="s">
        <v>487</v>
      </c>
      <c r="I343" s="30" t="s">
        <v>487</v>
      </c>
      <c r="J343" s="710"/>
      <c r="K343" s="636"/>
      <c r="L343" s="716"/>
      <c r="X343" s="438"/>
      <c r="AA343" s="437">
        <f t="shared" si="10"/>
        <v>0</v>
      </c>
      <c r="AB343" s="437"/>
      <c r="AE343" s="120"/>
      <c r="AF343" s="120"/>
    </row>
    <row r="344" spans="1:36" ht="33.6" customHeight="1" x14ac:dyDescent="0.25">
      <c r="A344" s="326"/>
      <c r="B344" s="363"/>
      <c r="C344" s="877"/>
      <c r="D344" s="646"/>
      <c r="E344" s="153"/>
      <c r="F344" s="701"/>
      <c r="G344" s="699" t="s">
        <v>883</v>
      </c>
      <c r="H344" s="622" t="s">
        <v>487</v>
      </c>
      <c r="I344" s="30" t="s">
        <v>487</v>
      </c>
      <c r="J344" s="710"/>
      <c r="K344" s="636"/>
      <c r="L344" s="716"/>
      <c r="X344" s="448"/>
      <c r="AA344" s="437">
        <f t="shared" si="10"/>
        <v>0</v>
      </c>
      <c r="AB344" s="437"/>
      <c r="AE344" s="127"/>
      <c r="AF344" s="120"/>
    </row>
    <row r="345" spans="1:36" ht="34.15" customHeight="1" x14ac:dyDescent="0.25">
      <c r="A345" s="364"/>
      <c r="B345" s="361"/>
      <c r="C345" s="878"/>
      <c r="D345" s="621"/>
      <c r="E345" s="151"/>
      <c r="F345" s="702"/>
      <c r="G345" s="699" t="s">
        <v>884</v>
      </c>
      <c r="H345" s="622" t="s">
        <v>487</v>
      </c>
      <c r="I345" s="30" t="s">
        <v>487</v>
      </c>
      <c r="J345" s="710"/>
      <c r="K345" s="636"/>
      <c r="L345" s="716"/>
      <c r="X345" s="438"/>
      <c r="AA345" s="437">
        <f t="shared" si="10"/>
        <v>0</v>
      </c>
      <c r="AB345" s="437"/>
      <c r="AE345" s="120"/>
      <c r="AF345" s="120"/>
    </row>
    <row r="346" spans="1:36" ht="45" customHeight="1" x14ac:dyDescent="0.25">
      <c r="A346" s="681" t="s">
        <v>1202</v>
      </c>
      <c r="B346" s="683" t="s">
        <v>885</v>
      </c>
      <c r="C346" s="683" t="s">
        <v>1149</v>
      </c>
      <c r="D346" s="622"/>
      <c r="E346" s="40"/>
      <c r="F346" s="692"/>
      <c r="G346" s="682" t="s">
        <v>1206</v>
      </c>
      <c r="H346" s="622" t="s">
        <v>487</v>
      </c>
      <c r="I346" s="30" t="s">
        <v>487</v>
      </c>
      <c r="J346" s="711"/>
      <c r="K346" s="636"/>
      <c r="L346" s="716"/>
      <c r="X346" s="438"/>
      <c r="AA346" s="437">
        <f t="shared" si="10"/>
        <v>0</v>
      </c>
      <c r="AB346" s="437"/>
      <c r="AE346" s="120"/>
      <c r="AF346" s="120"/>
    </row>
    <row r="347" spans="1:36" ht="42" customHeight="1" x14ac:dyDescent="0.25">
      <c r="A347" s="681" t="s">
        <v>1203</v>
      </c>
      <c r="B347" s="683" t="s">
        <v>393</v>
      </c>
      <c r="C347" s="683" t="s">
        <v>1149</v>
      </c>
      <c r="D347" s="622"/>
      <c r="E347" s="40"/>
      <c r="F347" s="692" t="s">
        <v>379</v>
      </c>
      <c r="G347" s="883" t="s">
        <v>1205</v>
      </c>
      <c r="H347" s="622" t="s">
        <v>487</v>
      </c>
      <c r="I347" s="30" t="s">
        <v>487</v>
      </c>
      <c r="J347" s="711"/>
      <c r="K347" s="636"/>
      <c r="L347" s="716"/>
      <c r="X347" s="438"/>
      <c r="AA347" s="447" t="str">
        <f>IF(F347="nee","ja",IF(F347="ja","nee",IF(F347="deels","deels","fout")))</f>
        <v>nee</v>
      </c>
      <c r="AB347" s="437"/>
      <c r="AE347" s="120"/>
      <c r="AF347" s="120"/>
    </row>
    <row r="348" spans="1:36" ht="15" x14ac:dyDescent="0.25">
      <c r="A348" s="672" t="s">
        <v>886</v>
      </c>
      <c r="B348" s="1523" t="s">
        <v>887</v>
      </c>
      <c r="C348" s="1544"/>
      <c r="D348" s="1458"/>
      <c r="E348" s="1458"/>
      <c r="F348" s="1458"/>
      <c r="G348" s="1459"/>
      <c r="H348" s="1379" t="s">
        <v>487</v>
      </c>
      <c r="I348" s="1378" t="s">
        <v>487</v>
      </c>
      <c r="J348" s="707"/>
      <c r="K348" s="626"/>
      <c r="L348" s="715"/>
      <c r="X348" s="438"/>
      <c r="AA348" s="437">
        <f t="shared" si="10"/>
        <v>0</v>
      </c>
      <c r="AB348" s="437"/>
      <c r="AE348" s="120"/>
      <c r="AF348" s="120"/>
    </row>
    <row r="349" spans="1:36" ht="108" customHeight="1" x14ac:dyDescent="0.25">
      <c r="A349" s="683" t="s">
        <v>1204</v>
      </c>
      <c r="B349" s="681" t="s">
        <v>888</v>
      </c>
      <c r="C349" s="683" t="s">
        <v>889</v>
      </c>
      <c r="D349" s="622"/>
      <c r="E349" s="453"/>
      <c r="F349" s="766"/>
      <c r="G349" s="682" t="s">
        <v>966</v>
      </c>
      <c r="H349" s="622" t="s">
        <v>487</v>
      </c>
      <c r="I349" s="30" t="s">
        <v>487</v>
      </c>
      <c r="J349" s="885"/>
      <c r="K349" s="636"/>
      <c r="L349" s="716"/>
      <c r="X349" s="438"/>
      <c r="AA349" s="437">
        <f t="shared" si="10"/>
        <v>0</v>
      </c>
      <c r="AB349" s="437"/>
      <c r="AE349" s="120"/>
      <c r="AF349" s="120"/>
    </row>
    <row r="350" spans="1:36" ht="116.25" customHeight="1" x14ac:dyDescent="0.25">
      <c r="A350" s="354"/>
      <c r="B350" s="357"/>
      <c r="C350" s="684"/>
      <c r="D350" s="460"/>
      <c r="E350" s="347"/>
      <c r="F350" s="757"/>
      <c r="G350" s="682" t="s">
        <v>967</v>
      </c>
      <c r="H350" s="622" t="s">
        <v>487</v>
      </c>
      <c r="I350" s="30" t="s">
        <v>487</v>
      </c>
      <c r="J350" s="885"/>
      <c r="K350" s="636"/>
      <c r="L350" s="716"/>
      <c r="X350" s="438"/>
      <c r="AA350" s="437">
        <f t="shared" si="10"/>
        <v>0</v>
      </c>
      <c r="AB350" s="437"/>
      <c r="AE350" s="120"/>
      <c r="AF350" s="120"/>
    </row>
    <row r="351" spans="1:36" ht="91.5" customHeight="1" x14ac:dyDescent="0.25">
      <c r="A351" s="298"/>
      <c r="B351" s="299"/>
      <c r="C351" s="686"/>
      <c r="D351" s="621"/>
      <c r="E351" s="151"/>
      <c r="F351" s="702"/>
      <c r="G351" s="682" t="s">
        <v>968</v>
      </c>
      <c r="H351" s="622" t="s">
        <v>487</v>
      </c>
      <c r="I351" s="30" t="s">
        <v>487</v>
      </c>
      <c r="J351" s="885"/>
      <c r="K351" s="636"/>
      <c r="L351" s="716"/>
      <c r="X351" s="438"/>
      <c r="AA351" s="437">
        <f t="shared" si="10"/>
        <v>0</v>
      </c>
      <c r="AB351" s="437"/>
      <c r="AE351" s="120"/>
      <c r="AF351" s="120"/>
    </row>
    <row r="352" spans="1:36" ht="15" x14ac:dyDescent="0.25">
      <c r="A352" s="250"/>
      <c r="B352" s="228"/>
      <c r="C352" s="228"/>
      <c r="F352" s="416"/>
      <c r="G352" s="224"/>
      <c r="H352" s="62" t="s">
        <v>487</v>
      </c>
      <c r="J352" s="253"/>
      <c r="L352" s="250"/>
      <c r="X352" s="438"/>
      <c r="Z352" s="430">
        <f>COUNTIF(Z4:Z351,"x")</f>
        <v>44</v>
      </c>
      <c r="AA352" s="431">
        <f>COUNTIF(AA4:AA351,"nee")</f>
        <v>3</v>
      </c>
      <c r="AB352" s="431">
        <f>COUNTIF(AB4:AB351,"nee")</f>
        <v>0</v>
      </c>
      <c r="AE352" s="120"/>
      <c r="AF352" s="120"/>
    </row>
    <row r="353" spans="1:34" ht="15" x14ac:dyDescent="0.25">
      <c r="A353" s="247"/>
      <c r="B353" s="225"/>
      <c r="C353" s="225"/>
      <c r="F353" s="417"/>
      <c r="G353" s="251"/>
      <c r="H353" s="62" t="s">
        <v>487</v>
      </c>
      <c r="J353" s="254"/>
      <c r="L353" s="247"/>
      <c r="X353" s="438"/>
      <c r="AE353" s="120"/>
      <c r="AF353" s="120"/>
    </row>
    <row r="354" spans="1:34" ht="15" x14ac:dyDescent="0.25">
      <c r="A354" s="247"/>
      <c r="B354" s="225"/>
      <c r="C354" s="225"/>
      <c r="F354" s="417"/>
      <c r="G354" s="251"/>
      <c r="H354" s="62" t="s">
        <v>487</v>
      </c>
      <c r="J354" s="254"/>
      <c r="L354" s="247"/>
      <c r="X354" s="438"/>
      <c r="AE354" s="120"/>
      <c r="AF354" s="120"/>
    </row>
    <row r="355" spans="1:34" ht="15" x14ac:dyDescent="0.25">
      <c r="A355" s="248"/>
      <c r="B355" s="249"/>
      <c r="C355" s="249"/>
      <c r="F355" s="418"/>
      <c r="G355" s="252"/>
      <c r="H355" s="62" t="s">
        <v>487</v>
      </c>
      <c r="J355" s="255"/>
      <c r="L355" s="248"/>
      <c r="X355" s="438"/>
      <c r="AE355" s="120"/>
      <c r="AF355" s="120"/>
    </row>
    <row r="356" spans="1:34" ht="28.5" x14ac:dyDescent="0.25">
      <c r="A356" s="53" t="s">
        <v>653</v>
      </c>
      <c r="B356" s="12" t="s">
        <v>379</v>
      </c>
      <c r="C356" s="13" t="s">
        <v>680</v>
      </c>
      <c r="F356" s="267" t="s">
        <v>683</v>
      </c>
      <c r="G356" s="61" t="s">
        <v>681</v>
      </c>
      <c r="H356" s="62" t="s">
        <v>487</v>
      </c>
      <c r="J356" s="256"/>
      <c r="L356" s="225"/>
      <c r="X356" s="438"/>
      <c r="AE356" s="120"/>
      <c r="AF356" s="120"/>
    </row>
    <row r="357" spans="1:34" ht="15" x14ac:dyDescent="0.25">
      <c r="A357" s="12">
        <f>SUM(B357:G357)</f>
        <v>3</v>
      </c>
      <c r="B357" s="12">
        <f>COUNTIF(AA6:AA351,"ja")</f>
        <v>0</v>
      </c>
      <c r="C357" s="12">
        <f>COUNTIF(AA6:AA351,"deels")</f>
        <v>0</v>
      </c>
      <c r="F357" s="196">
        <f>COUNTIF(AA6:AA351,"nee")-G357</f>
        <v>3</v>
      </c>
      <c r="G357" s="197">
        <f>AB352</f>
        <v>0</v>
      </c>
      <c r="H357" s="62" t="s">
        <v>487</v>
      </c>
      <c r="J357" s="256"/>
      <c r="L357" s="225"/>
      <c r="X357" s="438"/>
      <c r="AE357" s="120"/>
      <c r="AF357" s="120"/>
    </row>
    <row r="358" spans="1:34" ht="28.5" x14ac:dyDescent="0.25">
      <c r="A358" s="53" t="s">
        <v>682</v>
      </c>
      <c r="B358" s="12" t="s">
        <v>379</v>
      </c>
      <c r="C358" s="13" t="s">
        <v>680</v>
      </c>
      <c r="F358" s="267" t="s">
        <v>683</v>
      </c>
      <c r="G358" s="61" t="s">
        <v>681</v>
      </c>
      <c r="H358" s="62" t="s">
        <v>487</v>
      </c>
      <c r="J358" s="256"/>
      <c r="L358" s="225"/>
      <c r="X358" s="438"/>
      <c r="AE358" s="120"/>
      <c r="AF358" s="120"/>
    </row>
    <row r="359" spans="1:34" ht="15" x14ac:dyDescent="0.25">
      <c r="A359" s="96">
        <f>SUM(B359:G359)</f>
        <v>100</v>
      </c>
      <c r="B359" s="96">
        <f>B357/($A$357/100)</f>
        <v>0</v>
      </c>
      <c r="C359" s="96">
        <f>C357/($A$357/100)</f>
        <v>0</v>
      </c>
      <c r="F359" s="273">
        <f>F357/($A$357/100)</f>
        <v>100</v>
      </c>
      <c r="G359" s="97">
        <f>G357/($A$357/100)</f>
        <v>0</v>
      </c>
      <c r="H359" s="62" t="s">
        <v>487</v>
      </c>
      <c r="J359" s="256"/>
      <c r="L359" s="225"/>
      <c r="X359" s="438"/>
      <c r="AE359" s="120"/>
      <c r="AF359" s="120"/>
    </row>
    <row r="360" spans="1:34" s="261" customFormat="1" ht="15" x14ac:dyDescent="0.25">
      <c r="A360" s="368">
        <f t="shared" ref="A360:A369" si="11">SUM(B360:G360)</f>
        <v>0</v>
      </c>
      <c r="B360" s="369">
        <f>COUNTIF(AA6:AA73,"ja")</f>
        <v>0</v>
      </c>
      <c r="C360" s="370">
        <f>COUNTIF(AA6:AA73,"deels")</f>
        <v>0</v>
      </c>
      <c r="F360" s="368">
        <f>COUNTIF(AA6:AA73,"nee")-G360</f>
        <v>0</v>
      </c>
      <c r="G360" s="370">
        <f>COUNTIF(AB6:AB73,"nee")</f>
        <v>0</v>
      </c>
      <c r="H360" s="62" t="s">
        <v>487</v>
      </c>
      <c r="I360" s="26"/>
      <c r="J360" s="367">
        <v>1</v>
      </c>
      <c r="K360" s="67"/>
      <c r="L360" s="1412"/>
      <c r="M360" s="428"/>
      <c r="N360" s="428"/>
      <c r="O360" s="428"/>
      <c r="P360" s="428"/>
      <c r="Q360" s="428"/>
      <c r="R360" s="428"/>
      <c r="S360" s="428"/>
      <c r="T360" s="428"/>
      <c r="U360" s="344"/>
      <c r="V360" s="344"/>
      <c r="W360" s="429"/>
      <c r="X360" s="438"/>
      <c r="Y360" s="344"/>
      <c r="Z360" s="430"/>
      <c r="AA360" s="431"/>
      <c r="AB360" s="431"/>
      <c r="AC360" s="407"/>
      <c r="AD360" s="344"/>
      <c r="AE360" s="260"/>
      <c r="AF360" s="260"/>
      <c r="AH360" s="411"/>
    </row>
    <row r="361" spans="1:34" s="261" customFormat="1" ht="15" x14ac:dyDescent="0.25">
      <c r="A361" s="371">
        <f t="shared" si="11"/>
        <v>0</v>
      </c>
      <c r="B361" s="372">
        <f>COUNTIF(AA75:AA107,"ja")</f>
        <v>0</v>
      </c>
      <c r="C361" s="366">
        <f>COUNTIF(AA75:AA107,"deels")</f>
        <v>0</v>
      </c>
      <c r="F361" s="371">
        <f>COUNTIF(AA75:AA107,"nee")-G361</f>
        <v>0</v>
      </c>
      <c r="G361" s="366">
        <f>COUNTIF(AB75:AB107,"nee")</f>
        <v>0</v>
      </c>
      <c r="H361" s="62" t="s">
        <v>487</v>
      </c>
      <c r="I361" s="26"/>
      <c r="J361" s="367">
        <v>2</v>
      </c>
      <c r="K361" s="67"/>
      <c r="L361" s="1412"/>
      <c r="M361" s="428"/>
      <c r="N361" s="428"/>
      <c r="O361" s="428"/>
      <c r="P361" s="428"/>
      <c r="Q361" s="428"/>
      <c r="R361" s="428"/>
      <c r="S361" s="428"/>
      <c r="T361" s="428"/>
      <c r="U361" s="344"/>
      <c r="V361" s="344"/>
      <c r="W361" s="429"/>
      <c r="X361" s="438"/>
      <c r="Y361" s="344"/>
      <c r="Z361" s="430"/>
      <c r="AA361" s="431"/>
      <c r="AB361" s="431"/>
      <c r="AC361" s="407"/>
      <c r="AD361" s="344"/>
      <c r="AE361" s="260"/>
      <c r="AF361" s="260"/>
      <c r="AH361" s="411"/>
    </row>
    <row r="362" spans="1:34" s="261" customFormat="1" ht="15" x14ac:dyDescent="0.25">
      <c r="A362" s="371">
        <f t="shared" si="11"/>
        <v>0</v>
      </c>
      <c r="B362" s="366">
        <f>COUNTIF(AA110:AA148,"ja")</f>
        <v>0</v>
      </c>
      <c r="C362" s="366">
        <f>COUNTIF(AA110:AA148,"deels")</f>
        <v>0</v>
      </c>
      <c r="F362" s="371">
        <f>COUNTIF(AA110:AA148,"nee")-G362</f>
        <v>0</v>
      </c>
      <c r="G362" s="366">
        <f>COUNTIF(AB108:AB148,"nee")</f>
        <v>0</v>
      </c>
      <c r="H362" s="62" t="s">
        <v>487</v>
      </c>
      <c r="I362" s="26"/>
      <c r="J362" s="367">
        <v>3</v>
      </c>
      <c r="K362" s="67"/>
      <c r="L362" s="1412"/>
      <c r="M362" s="428"/>
      <c r="N362" s="428"/>
      <c r="O362" s="428"/>
      <c r="P362" s="428"/>
      <c r="Q362" s="428"/>
      <c r="R362" s="428"/>
      <c r="S362" s="428"/>
      <c r="T362" s="428"/>
      <c r="U362" s="344"/>
      <c r="V362" s="344"/>
      <c r="W362" s="429"/>
      <c r="X362" s="438"/>
      <c r="Y362" s="344"/>
      <c r="Z362" s="430"/>
      <c r="AA362" s="431"/>
      <c r="AB362" s="431"/>
      <c r="AC362" s="407"/>
      <c r="AD362" s="344"/>
      <c r="AE362" s="260"/>
      <c r="AF362" s="260"/>
      <c r="AH362" s="411"/>
    </row>
    <row r="363" spans="1:34" s="261" customFormat="1" ht="15" x14ac:dyDescent="0.25">
      <c r="A363" s="371">
        <f t="shared" si="11"/>
        <v>0</v>
      </c>
      <c r="B363" s="372">
        <f>COUNTIF(AA153:AA183,"ja")</f>
        <v>0</v>
      </c>
      <c r="C363" s="366">
        <f>COUNTIF(AA153:AA183,"deels")</f>
        <v>0</v>
      </c>
      <c r="F363" s="371">
        <f>COUNTIF(AA153:AA183,"nee")-G363</f>
        <v>0</v>
      </c>
      <c r="G363" s="366">
        <f>COUNTIF(AB153:AB183,"nee")</f>
        <v>0</v>
      </c>
      <c r="H363" s="62" t="s">
        <v>487</v>
      </c>
      <c r="I363" s="26"/>
      <c r="J363" s="367">
        <v>4</v>
      </c>
      <c r="K363" s="67"/>
      <c r="L363" s="1412"/>
      <c r="M363" s="428"/>
      <c r="N363" s="428"/>
      <c r="O363" s="428"/>
      <c r="P363" s="428"/>
      <c r="Q363" s="428"/>
      <c r="R363" s="428"/>
      <c r="S363" s="428"/>
      <c r="T363" s="428"/>
      <c r="U363" s="344"/>
      <c r="V363" s="344"/>
      <c r="W363" s="429"/>
      <c r="X363" s="438"/>
      <c r="Y363" s="344"/>
      <c r="Z363" s="430"/>
      <c r="AA363" s="431"/>
      <c r="AB363" s="431"/>
      <c r="AC363" s="407"/>
      <c r="AD363" s="344"/>
      <c r="AE363" s="260"/>
      <c r="AF363" s="260"/>
      <c r="AH363" s="411"/>
    </row>
    <row r="364" spans="1:34" s="261" customFormat="1" ht="15" x14ac:dyDescent="0.25">
      <c r="A364" s="371">
        <f t="shared" si="11"/>
        <v>0</v>
      </c>
      <c r="B364" s="372">
        <f>COUNTIF(AA188:AA231,"ja")</f>
        <v>0</v>
      </c>
      <c r="C364" s="366">
        <f>COUNTIF(AA188:AA231,"deels")</f>
        <v>0</v>
      </c>
      <c r="F364" s="371">
        <f>COUNTIF(AA188:AA231,"nee")-G364</f>
        <v>0</v>
      </c>
      <c r="G364" s="366">
        <f>COUNTIF(AB188:AB231,"nee")</f>
        <v>0</v>
      </c>
      <c r="H364" s="62" t="s">
        <v>487</v>
      </c>
      <c r="I364" s="26"/>
      <c r="J364" s="367">
        <v>5</v>
      </c>
      <c r="K364" s="67"/>
      <c r="L364" s="1412"/>
      <c r="M364" s="428"/>
      <c r="N364" s="428"/>
      <c r="O364" s="428"/>
      <c r="P364" s="428"/>
      <c r="Q364" s="428"/>
      <c r="R364" s="428"/>
      <c r="S364" s="428"/>
      <c r="T364" s="428"/>
      <c r="U364" s="344"/>
      <c r="V364" s="344"/>
      <c r="W364" s="429"/>
      <c r="X364" s="438"/>
      <c r="Y364" s="344"/>
      <c r="Z364" s="430"/>
      <c r="AA364" s="431"/>
      <c r="AB364" s="431"/>
      <c r="AC364" s="407"/>
      <c r="AD364" s="344"/>
      <c r="AE364" s="260"/>
      <c r="AF364" s="260"/>
      <c r="AH364" s="411"/>
    </row>
    <row r="365" spans="1:34" s="261" customFormat="1" ht="12.75" customHeight="1" x14ac:dyDescent="0.25">
      <c r="A365" s="371">
        <f t="shared" si="11"/>
        <v>0</v>
      </c>
      <c r="B365" s="372">
        <f>COUNTIF(AA235:AA241,"ja")</f>
        <v>0</v>
      </c>
      <c r="C365" s="366">
        <f>COUNTIF(AA235:AA241,"deels")</f>
        <v>0</v>
      </c>
      <c r="F365" s="371">
        <f>COUNTIF(AA235:AA241,"nee")-G365</f>
        <v>0</v>
      </c>
      <c r="G365" s="366">
        <f>COUNTIF(AB235:AB241,"nee")</f>
        <v>0</v>
      </c>
      <c r="H365" s="62" t="s">
        <v>487</v>
      </c>
      <c r="I365" s="26"/>
      <c r="J365" s="367">
        <v>6</v>
      </c>
      <c r="K365" s="67"/>
      <c r="L365" s="1412"/>
      <c r="M365" s="428"/>
      <c r="N365" s="428"/>
      <c r="O365" s="428"/>
      <c r="P365" s="428"/>
      <c r="Q365" s="428"/>
      <c r="R365" s="428"/>
      <c r="S365" s="428"/>
      <c r="T365" s="428"/>
      <c r="U365" s="344"/>
      <c r="V365" s="344"/>
      <c r="W365" s="429"/>
      <c r="X365" s="438"/>
      <c r="Y365" s="344"/>
      <c r="Z365" s="430"/>
      <c r="AA365" s="431"/>
      <c r="AB365" s="431"/>
      <c r="AC365" s="407"/>
      <c r="AD365" s="344"/>
      <c r="AE365" s="260"/>
      <c r="AF365" s="260"/>
      <c r="AH365" s="411"/>
    </row>
    <row r="366" spans="1:34" s="261" customFormat="1" ht="12.75" customHeight="1" x14ac:dyDescent="0.25">
      <c r="A366" s="375">
        <f t="shared" si="11"/>
        <v>0</v>
      </c>
      <c r="B366" s="373">
        <f>COUNTIF(AA260:AA268,"ja")</f>
        <v>0</v>
      </c>
      <c r="C366" s="373">
        <f>COUNTIF(AA244:AA276,"deels")</f>
        <v>0</v>
      </c>
      <c r="F366" s="375">
        <f>COUNTIF(AA244:AA276,"nee")-G366</f>
        <v>0</v>
      </c>
      <c r="G366" s="373">
        <f>COUNTIF(AB244:AB276,"nee")</f>
        <v>0</v>
      </c>
      <c r="H366" s="62" t="s">
        <v>487</v>
      </c>
      <c r="I366" s="26"/>
      <c r="J366" s="376">
        <v>7</v>
      </c>
      <c r="K366" s="67"/>
      <c r="L366" s="1413"/>
      <c r="M366" s="428"/>
      <c r="N366" s="428"/>
      <c r="O366" s="428"/>
      <c r="P366" s="428"/>
      <c r="Q366" s="428"/>
      <c r="R366" s="428"/>
      <c r="S366" s="428"/>
      <c r="T366" s="428"/>
      <c r="U366" s="344"/>
      <c r="V366" s="344"/>
      <c r="W366" s="429"/>
      <c r="X366" s="438"/>
      <c r="Y366" s="344"/>
      <c r="Z366" s="430"/>
      <c r="AA366" s="431"/>
      <c r="AB366" s="431"/>
      <c r="AC366" s="407"/>
      <c r="AD366" s="344"/>
      <c r="AE366" s="260"/>
      <c r="AF366" s="260"/>
      <c r="AH366" s="411"/>
    </row>
    <row r="367" spans="1:34" s="261" customFormat="1" ht="14.25" customHeight="1" x14ac:dyDescent="0.25">
      <c r="A367" s="472">
        <f t="shared" si="11"/>
        <v>0</v>
      </c>
      <c r="B367" s="472">
        <f>COUNTIF(AA279:AA305,"ja")</f>
        <v>0</v>
      </c>
      <c r="C367" s="472">
        <f>COUNTIF(AA279:AA305,"deels")</f>
        <v>0</v>
      </c>
      <c r="D367" s="411"/>
      <c r="E367" s="411"/>
      <c r="F367" s="472">
        <f>COUNTIF(AA279:AA305,"nee")-G367</f>
        <v>0</v>
      </c>
      <c r="G367" s="472">
        <f>COUNTIF(AB279:AB305,"nee")</f>
        <v>0</v>
      </c>
      <c r="H367" s="62" t="s">
        <v>487</v>
      </c>
      <c r="I367" s="26"/>
      <c r="J367" s="473">
        <v>8</v>
      </c>
      <c r="K367" s="67"/>
      <c r="L367" s="1414"/>
      <c r="M367" s="344"/>
      <c r="N367" s="344"/>
      <c r="O367" s="428"/>
      <c r="P367" s="428"/>
      <c r="Q367" s="428"/>
      <c r="R367" s="428"/>
      <c r="S367" s="428"/>
      <c r="T367" s="428"/>
      <c r="U367" s="344"/>
      <c r="V367" s="344"/>
      <c r="W367" s="429"/>
      <c r="X367" s="438"/>
      <c r="Y367" s="344"/>
      <c r="Z367" s="430"/>
      <c r="AA367" s="431"/>
      <c r="AB367" s="431"/>
      <c r="AC367" s="407"/>
      <c r="AD367" s="344"/>
      <c r="AE367" s="260"/>
      <c r="AF367" s="260"/>
      <c r="AH367" s="411"/>
    </row>
    <row r="368" spans="1:34" s="261" customFormat="1" ht="14.25" customHeight="1" x14ac:dyDescent="0.25">
      <c r="A368" s="472">
        <f t="shared" si="11"/>
        <v>0</v>
      </c>
      <c r="B368" s="472">
        <f>COUNTIF(AA308:AA319,"ja")</f>
        <v>0</v>
      </c>
      <c r="C368" s="472">
        <f>COUNTIF(AA308:AA319,"deels")</f>
        <v>0</v>
      </c>
      <c r="D368" s="411"/>
      <c r="E368" s="411"/>
      <c r="F368" s="472">
        <f>COUNTIF(AA308:AA319,"nee")-G368</f>
        <v>0</v>
      </c>
      <c r="G368" s="472">
        <f>COUNTIF(AB308:AB319,"nee")</f>
        <v>0</v>
      </c>
      <c r="H368" s="62" t="s">
        <v>487</v>
      </c>
      <c r="I368" s="26"/>
      <c r="J368" s="473">
        <v>9</v>
      </c>
      <c r="K368" s="67"/>
      <c r="L368" s="1414"/>
      <c r="M368" s="344"/>
      <c r="N368" s="344"/>
      <c r="O368" s="428"/>
      <c r="P368" s="428"/>
      <c r="Q368" s="428"/>
      <c r="R368" s="428"/>
      <c r="S368" s="428"/>
      <c r="T368" s="428"/>
      <c r="U368" s="344"/>
      <c r="V368" s="344"/>
      <c r="W368" s="429"/>
      <c r="X368" s="438"/>
      <c r="Y368" s="344"/>
      <c r="Z368" s="430"/>
      <c r="AA368" s="431"/>
      <c r="AB368" s="431"/>
      <c r="AC368" s="407"/>
      <c r="AD368" s="344"/>
      <c r="AE368" s="260"/>
      <c r="AF368" s="260"/>
      <c r="AH368" s="411"/>
    </row>
    <row r="369" spans="1:36" s="261" customFormat="1" ht="12.75" customHeight="1" x14ac:dyDescent="0.25">
      <c r="A369" s="377">
        <f t="shared" si="11"/>
        <v>3</v>
      </c>
      <c r="B369" s="377">
        <f>COUNTIF(AA323:AA351,"ja")</f>
        <v>0</v>
      </c>
      <c r="C369" s="377">
        <f>COUNTIF(AA323:AA351,"deels")</f>
        <v>0</v>
      </c>
      <c r="D369" s="411"/>
      <c r="E369" s="411"/>
      <c r="F369" s="377">
        <f>COUNTIF(AA323:AA351,"nee")-G369</f>
        <v>3</v>
      </c>
      <c r="G369" s="377">
        <f>COUNTIF(AB323:AB351,"nee")</f>
        <v>0</v>
      </c>
      <c r="H369" s="62" t="s">
        <v>487</v>
      </c>
      <c r="I369" s="26"/>
      <c r="J369" s="382">
        <v>10</v>
      </c>
      <c r="K369" s="67"/>
      <c r="L369" s="1226"/>
      <c r="M369" s="344"/>
      <c r="N369" s="344"/>
      <c r="O369" s="428"/>
      <c r="P369" s="428"/>
      <c r="Q369" s="428"/>
      <c r="R369" s="428"/>
      <c r="S369" s="428"/>
      <c r="T369" s="428"/>
      <c r="U369" s="344"/>
      <c r="V369" s="344"/>
      <c r="W369" s="429"/>
      <c r="X369" s="438"/>
      <c r="Y369" s="344"/>
      <c r="Z369" s="430"/>
      <c r="AA369" s="431"/>
      <c r="AB369" s="431"/>
      <c r="AC369" s="407"/>
      <c r="AD369" s="344"/>
      <c r="AE369" s="260"/>
      <c r="AF369" s="260"/>
      <c r="AH369" s="411"/>
    </row>
    <row r="370" spans="1:36" s="261" customFormat="1" ht="15" customHeight="1" x14ac:dyDescent="0.25">
      <c r="A370" s="378"/>
      <c r="B370" s="378"/>
      <c r="C370" s="378"/>
      <c r="D370" s="411"/>
      <c r="E370" s="411"/>
      <c r="F370" s="419"/>
      <c r="G370" s="381"/>
      <c r="H370" s="62" t="s">
        <v>487</v>
      </c>
      <c r="I370" s="26"/>
      <c r="J370" s="378"/>
      <c r="K370" s="67"/>
      <c r="L370" s="1226"/>
      <c r="M370" s="344"/>
      <c r="N370" s="344"/>
      <c r="O370" s="428"/>
      <c r="P370" s="428"/>
      <c r="Q370" s="428"/>
      <c r="R370" s="428"/>
      <c r="S370" s="428"/>
      <c r="T370" s="428"/>
      <c r="U370" s="344"/>
      <c r="V370" s="344"/>
      <c r="W370" s="429"/>
      <c r="X370" s="438"/>
      <c r="Y370" s="344"/>
      <c r="Z370" s="430"/>
      <c r="AA370" s="431"/>
      <c r="AB370" s="431"/>
      <c r="AC370" s="407"/>
      <c r="AD370" s="344"/>
      <c r="AE370" s="260"/>
      <c r="AF370" s="260"/>
      <c r="AH370" s="411"/>
    </row>
    <row r="371" spans="1:36" s="261" customFormat="1" ht="15" x14ac:dyDescent="0.25">
      <c r="A371" s="378"/>
      <c r="B371" s="378"/>
      <c r="C371" s="378"/>
      <c r="D371" s="411"/>
      <c r="E371" s="411"/>
      <c r="F371" s="419"/>
      <c r="G371" s="381"/>
      <c r="H371" s="62" t="s">
        <v>487</v>
      </c>
      <c r="I371" s="26"/>
      <c r="J371" s="382"/>
      <c r="K371" s="67"/>
      <c r="L371" s="1226"/>
      <c r="M371" s="344"/>
      <c r="N371" s="344"/>
      <c r="O371" s="428"/>
      <c r="P371" s="428"/>
      <c r="Q371" s="428"/>
      <c r="R371" s="428"/>
      <c r="S371" s="428"/>
      <c r="T371" s="428"/>
      <c r="U371" s="344"/>
      <c r="V371" s="344"/>
      <c r="W371" s="429"/>
      <c r="X371" s="438"/>
      <c r="Y371" s="344"/>
      <c r="Z371" s="430"/>
      <c r="AA371" s="431"/>
      <c r="AB371" s="431"/>
      <c r="AC371" s="407"/>
      <c r="AD371" s="344"/>
      <c r="AE371" s="260"/>
      <c r="AF371" s="260"/>
      <c r="AH371" s="411"/>
    </row>
    <row r="372" spans="1:36" s="261" customFormat="1" ht="15" x14ac:dyDescent="0.25">
      <c r="A372" s="378"/>
      <c r="B372" s="378" t="s">
        <v>478</v>
      </c>
      <c r="C372" s="263" t="s">
        <v>1228</v>
      </c>
      <c r="D372" s="411"/>
      <c r="E372" s="411"/>
      <c r="F372" s="419"/>
      <c r="G372" s="381"/>
      <c r="H372" s="62" t="s">
        <v>487</v>
      </c>
      <c r="I372" s="26"/>
      <c r="J372" s="382"/>
      <c r="K372" s="67"/>
      <c r="L372" s="1226"/>
      <c r="M372" s="344"/>
      <c r="N372" s="344"/>
      <c r="O372" s="428"/>
      <c r="P372" s="428"/>
      <c r="Q372" s="428"/>
      <c r="R372" s="428"/>
      <c r="S372" s="428"/>
      <c r="T372" s="428"/>
      <c r="U372" s="344"/>
      <c r="V372" s="344"/>
      <c r="W372" s="429"/>
      <c r="X372" s="438"/>
      <c r="Y372" s="344"/>
      <c r="Z372" s="430"/>
      <c r="AA372" s="431"/>
      <c r="AB372" s="431"/>
      <c r="AC372" s="407"/>
      <c r="AD372" s="344"/>
      <c r="AE372" s="260"/>
      <c r="AF372" s="260"/>
      <c r="AH372" s="411"/>
    </row>
    <row r="373" spans="1:36" s="261" customFormat="1" ht="25.5" x14ac:dyDescent="0.25">
      <c r="A373" s="378"/>
      <c r="B373" s="379" t="s">
        <v>1226</v>
      </c>
      <c r="C373" s="386" t="s">
        <v>1227</v>
      </c>
      <c r="D373" s="374"/>
      <c r="E373" s="374"/>
      <c r="F373" s="1417" t="s">
        <v>1224</v>
      </c>
      <c r="G373" s="380" t="s">
        <v>1225</v>
      </c>
      <c r="H373" s="177" t="s">
        <v>487</v>
      </c>
      <c r="I373" s="257"/>
      <c r="J373" s="264" t="s">
        <v>89</v>
      </c>
      <c r="K373" s="67"/>
      <c r="L373" s="1226"/>
      <c r="M373" s="344"/>
      <c r="N373" s="344"/>
      <c r="O373" s="428"/>
      <c r="P373" s="428"/>
      <c r="Q373" s="428"/>
      <c r="R373" s="428"/>
      <c r="S373" s="428"/>
      <c r="T373" s="428"/>
      <c r="U373" s="344"/>
      <c r="V373" s="344"/>
      <c r="W373" s="429"/>
      <c r="X373" s="438"/>
      <c r="Y373" s="344"/>
      <c r="Z373" s="430"/>
      <c r="AA373" s="431"/>
      <c r="AB373" s="431"/>
      <c r="AC373" s="407"/>
      <c r="AD373" s="344"/>
      <c r="AE373" s="260"/>
      <c r="AF373" s="260"/>
      <c r="AH373" s="411"/>
    </row>
    <row r="374" spans="1:36" s="261" customFormat="1" ht="15" x14ac:dyDescent="0.25">
      <c r="A374" s="1415" t="s">
        <v>88</v>
      </c>
      <c r="B374" s="377" t="e">
        <f>B360/($A$360/100)</f>
        <v>#DIV/0!</v>
      </c>
      <c r="C374" s="387" t="e">
        <f>C360/($A$360/100)</f>
        <v>#DIV/0!</v>
      </c>
      <c r="D374" s="374"/>
      <c r="E374" s="374"/>
      <c r="F374" s="1418" t="e">
        <f>F360/($A$360/100)</f>
        <v>#DIV/0!</v>
      </c>
      <c r="G374" s="377" t="e">
        <f>G360/($A$360/100)</f>
        <v>#DIV/0!</v>
      </c>
      <c r="H374" s="178" t="s">
        <v>487</v>
      </c>
      <c r="I374" s="176"/>
      <c r="J374" s="265" t="e">
        <f t="shared" ref="J374:J382" si="12">B374+C374+F374+G374</f>
        <v>#DIV/0!</v>
      </c>
      <c r="K374" s="67"/>
      <c r="L374" s="1226"/>
      <c r="M374" s="344"/>
      <c r="N374" s="344"/>
      <c r="O374" s="428"/>
      <c r="P374" s="428"/>
      <c r="Q374" s="428"/>
      <c r="R374" s="428"/>
      <c r="S374" s="428"/>
      <c r="T374" s="428"/>
      <c r="U374" s="344"/>
      <c r="V374" s="344"/>
      <c r="W374" s="429"/>
      <c r="X374" s="438"/>
      <c r="Y374" s="344"/>
      <c r="Z374" s="430"/>
      <c r="AA374" s="431"/>
      <c r="AB374" s="431"/>
      <c r="AC374" s="407"/>
      <c r="AD374" s="344"/>
      <c r="AE374" s="260"/>
      <c r="AF374" s="260"/>
      <c r="AH374" s="411"/>
    </row>
    <row r="375" spans="1:36" s="261" customFormat="1" ht="15" x14ac:dyDescent="0.25">
      <c r="A375" s="1415" t="s">
        <v>496</v>
      </c>
      <c r="B375" s="377" t="e">
        <f>B361/($A$361/100)</f>
        <v>#DIV/0!</v>
      </c>
      <c r="C375" s="387" t="e">
        <f>C361/($A$361/100)</f>
        <v>#DIV/0!</v>
      </c>
      <c r="D375" s="374"/>
      <c r="E375" s="374"/>
      <c r="F375" s="1418" t="e">
        <f>F361/($A$361/100)</f>
        <v>#DIV/0!</v>
      </c>
      <c r="G375" s="377" t="e">
        <f>G361/($A$361/100)</f>
        <v>#DIV/0!</v>
      </c>
      <c r="H375" s="115" t="s">
        <v>487</v>
      </c>
      <c r="I375" s="24"/>
      <c r="J375" s="265" t="e">
        <f t="shared" si="12"/>
        <v>#DIV/0!</v>
      </c>
      <c r="K375" s="67"/>
      <c r="L375" s="1226"/>
      <c r="M375" s="344"/>
      <c r="N375" s="344"/>
      <c r="O375" s="428"/>
      <c r="P375" s="428"/>
      <c r="Q375" s="428"/>
      <c r="R375" s="428"/>
      <c r="S375" s="428"/>
      <c r="T375" s="428"/>
      <c r="U375" s="344"/>
      <c r="V375" s="344"/>
      <c r="W375" s="429"/>
      <c r="X375" s="438"/>
      <c r="Y375" s="344"/>
      <c r="Z375" s="430"/>
      <c r="AA375" s="431"/>
      <c r="AB375" s="431"/>
      <c r="AC375" s="407"/>
      <c r="AD375" s="344"/>
      <c r="AE375" s="260"/>
      <c r="AF375" s="260"/>
      <c r="AH375" s="411"/>
    </row>
    <row r="376" spans="1:36" s="261" customFormat="1" ht="15" x14ac:dyDescent="0.25">
      <c r="A376" s="1415" t="s">
        <v>136</v>
      </c>
      <c r="B376" s="377" t="e">
        <f>B362/($A$362/100)</f>
        <v>#DIV/0!</v>
      </c>
      <c r="C376" s="387" t="e">
        <f>C362/($A$362/100)</f>
        <v>#DIV/0!</v>
      </c>
      <c r="D376" s="374"/>
      <c r="E376" s="374"/>
      <c r="F376" s="1418" t="e">
        <f>F362/($A$362/100)</f>
        <v>#DIV/0!</v>
      </c>
      <c r="G376" s="377" t="e">
        <f>G362/($A$362/100)</f>
        <v>#DIV/0!</v>
      </c>
      <c r="H376" s="178" t="s">
        <v>487</v>
      </c>
      <c r="I376" s="176"/>
      <c r="J376" s="265" t="e">
        <f t="shared" si="12"/>
        <v>#DIV/0!</v>
      </c>
      <c r="K376" s="67"/>
      <c r="L376" s="1226"/>
      <c r="M376" s="344"/>
      <c r="N376" s="344"/>
      <c r="O376" s="428"/>
      <c r="P376" s="428"/>
      <c r="Q376" s="428"/>
      <c r="R376" s="428"/>
      <c r="S376" s="428"/>
      <c r="T376" s="428"/>
      <c r="U376" s="344"/>
      <c r="V376" s="344"/>
      <c r="W376" s="429"/>
      <c r="X376" s="438"/>
      <c r="Y376" s="344"/>
      <c r="Z376" s="430"/>
      <c r="AA376" s="431"/>
      <c r="AB376" s="431"/>
      <c r="AC376" s="407"/>
      <c r="AD376" s="344"/>
      <c r="AE376" s="260"/>
      <c r="AF376" s="260"/>
      <c r="AH376" s="411"/>
    </row>
    <row r="377" spans="1:36" s="261" customFormat="1" ht="20.25" customHeight="1" x14ac:dyDescent="0.25">
      <c r="A377" s="1415" t="s">
        <v>710</v>
      </c>
      <c r="B377" s="377" t="e">
        <f>B363/($A$363/100)</f>
        <v>#DIV/0!</v>
      </c>
      <c r="C377" s="387" t="e">
        <f>C363/($A$363/100)</f>
        <v>#DIV/0!</v>
      </c>
      <c r="D377" s="374"/>
      <c r="E377" s="374"/>
      <c r="F377" s="1418" t="e">
        <f>F363/($A$363/100)</f>
        <v>#DIV/0!</v>
      </c>
      <c r="G377" s="377" t="e">
        <f>G363/($A$363/100)</f>
        <v>#DIV/0!</v>
      </c>
      <c r="H377" s="178" t="s">
        <v>487</v>
      </c>
      <c r="I377" s="176"/>
      <c r="J377" s="265" t="e">
        <f t="shared" si="12"/>
        <v>#DIV/0!</v>
      </c>
      <c r="K377" s="67"/>
      <c r="L377" s="1226"/>
      <c r="M377" s="344"/>
      <c r="N377" s="344"/>
      <c r="O377" s="428"/>
      <c r="P377" s="428"/>
      <c r="Q377" s="428"/>
      <c r="R377" s="428"/>
      <c r="S377" s="428"/>
      <c r="T377" s="428"/>
      <c r="U377" s="344"/>
      <c r="V377" s="344"/>
      <c r="W377" s="429"/>
      <c r="X377" s="438"/>
      <c r="Y377" s="344"/>
      <c r="Z377" s="430"/>
      <c r="AA377" s="431"/>
      <c r="AB377" s="431"/>
      <c r="AC377" s="407"/>
      <c r="AD377" s="344"/>
      <c r="AE377" s="260"/>
      <c r="AF377" s="260"/>
      <c r="AH377" s="411"/>
    </row>
    <row r="378" spans="1:36" s="261" customFormat="1" ht="19.5" customHeight="1" x14ac:dyDescent="0.25">
      <c r="A378" s="1415" t="s">
        <v>711</v>
      </c>
      <c r="B378" s="377" t="e">
        <f>B364/($A$364/100)</f>
        <v>#DIV/0!</v>
      </c>
      <c r="C378" s="387" t="e">
        <f>C364/($A$364/100)</f>
        <v>#DIV/0!</v>
      </c>
      <c r="D378" s="374"/>
      <c r="E378" s="374"/>
      <c r="F378" s="1418" t="e">
        <f>F364/($A$364/100)</f>
        <v>#DIV/0!</v>
      </c>
      <c r="G378" s="377" t="e">
        <f>G364/($A$364/100)</f>
        <v>#DIV/0!</v>
      </c>
      <c r="H378" s="178" t="s">
        <v>487</v>
      </c>
      <c r="I378" s="176"/>
      <c r="J378" s="265" t="e">
        <f t="shared" si="12"/>
        <v>#DIV/0!</v>
      </c>
      <c r="K378" s="67"/>
      <c r="L378" s="1226"/>
      <c r="M378" s="344"/>
      <c r="N378" s="344"/>
      <c r="O378" s="428"/>
      <c r="P378" s="428"/>
      <c r="Q378" s="428"/>
      <c r="R378" s="428"/>
      <c r="S378" s="428"/>
      <c r="T378" s="428"/>
      <c r="U378" s="344"/>
      <c r="V378" s="344"/>
      <c r="W378" s="429"/>
      <c r="X378" s="438"/>
      <c r="Y378" s="344"/>
      <c r="Z378" s="430"/>
      <c r="AA378" s="431"/>
      <c r="AB378" s="431"/>
      <c r="AC378" s="407"/>
      <c r="AD378" s="344"/>
      <c r="AE378" s="260"/>
      <c r="AF378" s="260"/>
      <c r="AH378" s="411"/>
    </row>
    <row r="379" spans="1:36" s="261" customFormat="1" ht="18" customHeight="1" x14ac:dyDescent="0.25">
      <c r="A379" s="1415" t="s">
        <v>576</v>
      </c>
      <c r="B379" s="377" t="e">
        <f>B365/($A$365/100)</f>
        <v>#DIV/0!</v>
      </c>
      <c r="C379" s="387" t="e">
        <f>C365/($A$365/100)</f>
        <v>#DIV/0!</v>
      </c>
      <c r="D379" s="374"/>
      <c r="E379" s="374"/>
      <c r="F379" s="1418" t="e">
        <f>F365/($A$365/100)</f>
        <v>#DIV/0!</v>
      </c>
      <c r="G379" s="377" t="e">
        <f>G365/($A$365/100)</f>
        <v>#DIV/0!</v>
      </c>
      <c r="H379" s="115" t="s">
        <v>487</v>
      </c>
      <c r="I379" s="24"/>
      <c r="J379" s="265" t="e">
        <f t="shared" si="12"/>
        <v>#DIV/0!</v>
      </c>
      <c r="K379" s="67"/>
      <c r="L379" s="1226"/>
      <c r="M379" s="344"/>
      <c r="N379" s="344"/>
      <c r="O379" s="428"/>
      <c r="P379" s="428"/>
      <c r="Q379" s="428"/>
      <c r="R379" s="428"/>
      <c r="S379" s="428"/>
      <c r="T379" s="428"/>
      <c r="U379" s="344"/>
      <c r="V379" s="344"/>
      <c r="W379" s="429"/>
      <c r="X379" s="438"/>
      <c r="Y379" s="344"/>
      <c r="Z379" s="430"/>
      <c r="AA379" s="431"/>
      <c r="AB379" s="431"/>
      <c r="AC379" s="407"/>
      <c r="AD379" s="344"/>
      <c r="AE379" s="260"/>
      <c r="AF379" s="260"/>
      <c r="AH379" s="411"/>
    </row>
    <row r="380" spans="1:36" s="261" customFormat="1" ht="15" x14ac:dyDescent="0.25">
      <c r="A380" s="1415" t="s">
        <v>577</v>
      </c>
      <c r="B380" s="377" t="e">
        <f>B366/($A$366/100)</f>
        <v>#DIV/0!</v>
      </c>
      <c r="C380" s="377" t="e">
        <f>C366/($A$366/100)</f>
        <v>#DIV/0!</v>
      </c>
      <c r="D380" s="374"/>
      <c r="E380" s="374"/>
      <c r="F380" s="377" t="e">
        <f>F366/($A$366/100)</f>
        <v>#DIV/0!</v>
      </c>
      <c r="G380" s="377" t="e">
        <f>G366/($A$366/100)</f>
        <v>#DIV/0!</v>
      </c>
      <c r="H380" s="178" t="s">
        <v>487</v>
      </c>
      <c r="I380" s="176"/>
      <c r="J380" s="265" t="e">
        <f t="shared" si="12"/>
        <v>#DIV/0!</v>
      </c>
      <c r="K380" s="67"/>
      <c r="L380" s="1226"/>
      <c r="M380" s="344"/>
      <c r="N380" s="344"/>
      <c r="O380" s="428"/>
      <c r="P380" s="428"/>
      <c r="Q380" s="428"/>
      <c r="R380" s="428"/>
      <c r="S380" s="428"/>
      <c r="T380" s="428"/>
      <c r="U380" s="344"/>
      <c r="V380" s="344"/>
      <c r="W380" s="429"/>
      <c r="X380" s="438"/>
      <c r="Y380" s="344"/>
      <c r="Z380" s="430"/>
      <c r="AA380" s="431"/>
      <c r="AB380" s="431"/>
      <c r="AC380" s="407"/>
      <c r="AD380" s="344"/>
      <c r="AE380" s="260"/>
      <c r="AF380" s="260"/>
      <c r="AH380" s="411"/>
    </row>
    <row r="381" spans="1:36" s="261" customFormat="1" ht="17.25" customHeight="1" x14ac:dyDescent="0.25">
      <c r="A381" s="1416" t="str">
        <f>'invulsheet-O'!A381</f>
        <v>8. Ter beschikking stelling van naar archiefbewaarplaats overgebrachte archiefbescheiden</v>
      </c>
      <c r="B381" s="420" t="e">
        <f>'invulsheet-O'!B381</f>
        <v>#DIV/0!</v>
      </c>
      <c r="C381" s="420" t="e">
        <f>'invulsheet-O'!C381</f>
        <v>#DIV/0!</v>
      </c>
      <c r="D381" s="374">
        <f>'invulsheet-O'!D381</f>
        <v>0</v>
      </c>
      <c r="E381" s="374">
        <f>'invulsheet-O'!E381</f>
        <v>0</v>
      </c>
      <c r="F381" s="420" t="e">
        <f>'invulsheet-O'!F381</f>
        <v>#DIV/0!</v>
      </c>
      <c r="G381" s="420" t="e">
        <f>'invulsheet-O'!G381</f>
        <v>#DIV/0!</v>
      </c>
      <c r="H381" s="1278" t="str">
        <f>'invulsheet-O'!H381</f>
        <v>x</v>
      </c>
      <c r="I381" s="1278">
        <f>'invulsheet-O'!I381</f>
        <v>0</v>
      </c>
      <c r="J381" s="420" t="e">
        <f>'invulsheet-O'!J381</f>
        <v>#DIV/0!</v>
      </c>
      <c r="K381" s="67"/>
      <c r="L381" s="1226"/>
      <c r="M381" s="344"/>
      <c r="N381" s="344"/>
      <c r="O381" s="428"/>
      <c r="P381" s="428"/>
      <c r="Q381" s="428"/>
      <c r="R381" s="428"/>
      <c r="S381" s="428"/>
      <c r="T381" s="428"/>
      <c r="U381" s="344"/>
      <c r="V381" s="344"/>
      <c r="W381" s="429"/>
      <c r="X381" s="438"/>
      <c r="Y381" s="344"/>
      <c r="Z381" s="430"/>
      <c r="AA381" s="431"/>
      <c r="AB381" s="431"/>
      <c r="AC381" s="407"/>
      <c r="AD381" s="344"/>
      <c r="AE381" s="260"/>
      <c r="AF381" s="260"/>
      <c r="AH381" s="411"/>
    </row>
    <row r="382" spans="1:36" s="261" customFormat="1" ht="18.75" customHeight="1" x14ac:dyDescent="0.25">
      <c r="A382" s="1415" t="s">
        <v>578</v>
      </c>
      <c r="B382" s="377" t="e">
        <f>B368/($A$368/100)</f>
        <v>#DIV/0!</v>
      </c>
      <c r="C382" s="377" t="e">
        <f>C368/($A$368/100)</f>
        <v>#DIV/0!</v>
      </c>
      <c r="D382" s="374"/>
      <c r="E382" s="374"/>
      <c r="F382" s="377" t="e">
        <f>F368/($A$368/100)</f>
        <v>#DIV/0!</v>
      </c>
      <c r="G382" s="377" t="e">
        <f>G368/($A$368/100)</f>
        <v>#DIV/0!</v>
      </c>
      <c r="H382" s="178" t="s">
        <v>487</v>
      </c>
      <c r="I382" s="176"/>
      <c r="J382" s="265" t="e">
        <f t="shared" si="12"/>
        <v>#DIV/0!</v>
      </c>
      <c r="K382" s="67"/>
      <c r="L382" s="1226"/>
      <c r="M382" s="344"/>
      <c r="N382" s="344"/>
      <c r="O382" s="428"/>
      <c r="P382" s="428"/>
      <c r="Q382" s="428"/>
      <c r="R382" s="428"/>
      <c r="S382" s="428"/>
      <c r="T382" s="428"/>
      <c r="U382" s="344"/>
      <c r="V382" s="344"/>
      <c r="W382" s="429"/>
      <c r="X382" s="438"/>
      <c r="Y382" s="344"/>
      <c r="Z382" s="430"/>
      <c r="AA382" s="431"/>
      <c r="AB382" s="431"/>
      <c r="AC382" s="407"/>
      <c r="AD382" s="344"/>
      <c r="AE382" s="260"/>
      <c r="AF382" s="260"/>
      <c r="AH382" s="411"/>
    </row>
    <row r="383" spans="1:36" ht="15" hidden="1" x14ac:dyDescent="0.25">
      <c r="F383" s="124"/>
      <c r="G383" s="126"/>
      <c r="H383" s="119"/>
      <c r="I383" s="119"/>
      <c r="J383" s="119"/>
      <c r="K383" s="138"/>
      <c r="L383" s="124"/>
      <c r="M383" s="123"/>
      <c r="N383" s="123"/>
      <c r="O383" s="123"/>
      <c r="P383" s="123"/>
      <c r="Q383" s="123"/>
      <c r="R383" s="123"/>
      <c r="S383" s="123"/>
      <c r="T383" s="123"/>
      <c r="U383" s="122"/>
      <c r="V383" s="122"/>
      <c r="W383" s="171"/>
      <c r="X383" s="172" t="s">
        <v>1064</v>
      </c>
      <c r="Y383" s="122"/>
      <c r="Z383" s="165"/>
      <c r="AA383" s="167"/>
      <c r="AB383" s="167"/>
      <c r="AC383" s="162"/>
      <c r="AD383" s="122"/>
      <c r="AE383" s="120" t="s">
        <v>1070</v>
      </c>
      <c r="AF383" s="120">
        <v>866</v>
      </c>
      <c r="AH383" s="119"/>
      <c r="AI383" s="119"/>
      <c r="AJ383" s="26"/>
    </row>
    <row r="384" spans="1:36" ht="15" hidden="1" x14ac:dyDescent="0.25">
      <c r="F384" s="124"/>
      <c r="G384" s="126"/>
      <c r="H384" s="119"/>
      <c r="I384" s="119"/>
      <c r="J384" s="119"/>
      <c r="K384" s="138"/>
      <c r="L384" s="124"/>
      <c r="M384" s="123"/>
      <c r="N384" s="123"/>
      <c r="O384" s="123"/>
      <c r="P384" s="123"/>
      <c r="Q384" s="123"/>
      <c r="R384" s="123"/>
      <c r="S384" s="123"/>
      <c r="T384" s="123"/>
      <c r="U384" s="122"/>
      <c r="V384" s="122"/>
      <c r="W384" s="171"/>
      <c r="X384" s="172" t="s">
        <v>1065</v>
      </c>
      <c r="Y384" s="122"/>
      <c r="Z384" s="165"/>
      <c r="AA384" s="167"/>
      <c r="AB384" s="167"/>
      <c r="AC384" s="162"/>
      <c r="AD384" s="122"/>
      <c r="AE384" s="120" t="s">
        <v>1071</v>
      </c>
      <c r="AF384" s="120">
        <v>867</v>
      </c>
      <c r="AH384" s="119"/>
      <c r="AI384" s="119"/>
      <c r="AJ384" s="26"/>
    </row>
    <row r="385" spans="6:36" ht="15" hidden="1" x14ac:dyDescent="0.25">
      <c r="F385" s="124"/>
      <c r="G385" s="126"/>
      <c r="H385" s="119"/>
      <c r="I385" s="119"/>
      <c r="J385" s="119"/>
      <c r="K385" s="138"/>
      <c r="L385" s="124"/>
      <c r="M385" s="123"/>
      <c r="N385" s="123"/>
      <c r="O385" s="123"/>
      <c r="P385" s="123"/>
      <c r="Q385" s="123"/>
      <c r="R385" s="123"/>
      <c r="S385" s="123"/>
      <c r="T385" s="123"/>
      <c r="U385" s="122"/>
      <c r="V385" s="122"/>
      <c r="W385" s="171"/>
      <c r="X385" s="172" t="s">
        <v>1066</v>
      </c>
      <c r="Y385" s="122"/>
      <c r="Z385" s="165"/>
      <c r="AA385" s="167"/>
      <c r="AB385" s="167"/>
      <c r="AC385" s="162"/>
      <c r="AD385" s="122"/>
      <c r="AE385" s="120" t="s">
        <v>1072</v>
      </c>
      <c r="AF385" s="120">
        <v>627</v>
      </c>
      <c r="AH385" s="119"/>
      <c r="AI385" s="119"/>
      <c r="AJ385" s="26"/>
    </row>
    <row r="386" spans="6:36" ht="15" hidden="1" x14ac:dyDescent="0.25">
      <c r="F386" s="124"/>
      <c r="G386" s="126"/>
      <c r="H386" s="119"/>
      <c r="I386" s="119"/>
      <c r="J386" s="119"/>
      <c r="K386" s="138"/>
      <c r="L386" s="124"/>
      <c r="M386" s="123"/>
      <c r="N386" s="123"/>
      <c r="O386" s="123"/>
      <c r="P386" s="123"/>
      <c r="Q386" s="123"/>
      <c r="R386" s="123"/>
      <c r="S386" s="123"/>
      <c r="T386" s="123"/>
      <c r="U386" s="122"/>
      <c r="V386" s="122"/>
      <c r="W386" s="171"/>
      <c r="X386" s="172" t="s">
        <v>1067</v>
      </c>
      <c r="Y386" s="122"/>
      <c r="Z386" s="165"/>
      <c r="AA386" s="167"/>
      <c r="AB386" s="167"/>
      <c r="AC386" s="162"/>
      <c r="AD386" s="122"/>
      <c r="AE386" s="120" t="s">
        <v>1073</v>
      </c>
      <c r="AF386" s="120">
        <v>289</v>
      </c>
      <c r="AH386" s="119"/>
      <c r="AI386" s="119"/>
      <c r="AJ386" s="26"/>
    </row>
    <row r="387" spans="6:36" ht="15" hidden="1" x14ac:dyDescent="0.25">
      <c r="F387" s="124"/>
      <c r="G387" s="126"/>
      <c r="H387" s="119"/>
      <c r="I387" s="119"/>
      <c r="J387" s="119"/>
      <c r="K387" s="138"/>
      <c r="L387" s="124"/>
      <c r="M387" s="123"/>
      <c r="N387" s="123"/>
      <c r="O387" s="123"/>
      <c r="P387" s="123"/>
      <c r="Q387" s="123"/>
      <c r="R387" s="123"/>
      <c r="S387" s="123"/>
      <c r="T387" s="123"/>
      <c r="U387" s="122"/>
      <c r="V387" s="122"/>
      <c r="W387" s="171"/>
      <c r="X387" s="172" t="s">
        <v>1068</v>
      </c>
      <c r="Y387" s="122"/>
      <c r="Z387" s="165"/>
      <c r="AA387" s="167"/>
      <c r="AB387" s="167"/>
      <c r="AC387" s="162"/>
      <c r="AD387" s="122"/>
      <c r="AE387" s="120" t="s">
        <v>1074</v>
      </c>
      <c r="AF387" s="120">
        <v>629</v>
      </c>
      <c r="AH387" s="119"/>
      <c r="AI387" s="119"/>
      <c r="AJ387" s="26"/>
    </row>
    <row r="388" spans="6:36" ht="15" hidden="1" x14ac:dyDescent="0.25">
      <c r="F388" s="124"/>
      <c r="G388" s="126"/>
      <c r="H388" s="119"/>
      <c r="I388" s="119"/>
      <c r="J388" s="119"/>
      <c r="K388" s="138"/>
      <c r="L388" s="124"/>
      <c r="M388" s="123"/>
      <c r="N388" s="123"/>
      <c r="O388" s="123"/>
      <c r="P388" s="123"/>
      <c r="Q388" s="123"/>
      <c r="R388" s="123"/>
      <c r="S388" s="123"/>
      <c r="T388" s="123"/>
      <c r="U388" s="122"/>
      <c r="V388" s="122"/>
      <c r="W388" s="171"/>
      <c r="X388" s="172" t="s">
        <v>1069</v>
      </c>
      <c r="Y388" s="122"/>
      <c r="Z388" s="165"/>
      <c r="AA388" s="167"/>
      <c r="AB388" s="167"/>
      <c r="AC388" s="162"/>
      <c r="AD388" s="122"/>
      <c r="AE388" s="120" t="s">
        <v>1075</v>
      </c>
      <c r="AF388" s="120">
        <v>852</v>
      </c>
      <c r="AH388" s="119"/>
      <c r="AI388" s="119"/>
      <c r="AJ388" s="26"/>
    </row>
    <row r="389" spans="6:36" ht="15" hidden="1" x14ac:dyDescent="0.25">
      <c r="F389" s="124"/>
      <c r="G389" s="126"/>
      <c r="H389" s="119"/>
      <c r="I389" s="119"/>
      <c r="J389" s="119"/>
      <c r="K389" s="138"/>
      <c r="L389" s="124"/>
      <c r="M389" s="123"/>
      <c r="N389" s="123"/>
      <c r="O389" s="123"/>
      <c r="P389" s="123"/>
      <c r="Q389" s="123"/>
      <c r="R389" s="123"/>
      <c r="S389" s="123"/>
      <c r="T389" s="123"/>
      <c r="U389" s="122"/>
      <c r="V389" s="122"/>
      <c r="W389" s="171"/>
      <c r="X389" s="172" t="s">
        <v>1070</v>
      </c>
      <c r="Y389" s="122"/>
      <c r="Z389" s="165"/>
      <c r="AA389" s="167"/>
      <c r="AB389" s="167"/>
      <c r="AC389" s="162"/>
      <c r="AD389" s="122"/>
      <c r="AE389" s="120" t="s">
        <v>1076</v>
      </c>
      <c r="AF389" s="120">
        <v>988</v>
      </c>
      <c r="AH389" s="119"/>
      <c r="AI389" s="119"/>
      <c r="AJ389" s="26"/>
    </row>
    <row r="390" spans="6:36" ht="15" hidden="1" x14ac:dyDescent="0.25">
      <c r="F390" s="124"/>
      <c r="G390" s="126"/>
      <c r="H390" s="119"/>
      <c r="I390" s="119"/>
      <c r="J390" s="119"/>
      <c r="K390" s="138"/>
      <c r="L390" s="124"/>
      <c r="M390" s="123"/>
      <c r="N390" s="123"/>
      <c r="O390" s="123"/>
      <c r="P390" s="123"/>
      <c r="Q390" s="123"/>
      <c r="R390" s="123"/>
      <c r="S390" s="123"/>
      <c r="T390" s="123"/>
      <c r="U390" s="122"/>
      <c r="V390" s="122"/>
      <c r="W390" s="171"/>
      <c r="X390" s="172" t="s">
        <v>1071</v>
      </c>
      <c r="Y390" s="122"/>
      <c r="Z390" s="165"/>
      <c r="AA390" s="167"/>
      <c r="AB390" s="167"/>
      <c r="AC390" s="162"/>
      <c r="AD390" s="122"/>
      <c r="AE390" s="120" t="s">
        <v>1077</v>
      </c>
      <c r="AF390" s="120">
        <v>457</v>
      </c>
      <c r="AH390" s="119"/>
      <c r="AI390" s="119"/>
      <c r="AJ390" s="26"/>
    </row>
    <row r="391" spans="6:36" ht="15" hidden="1" x14ac:dyDescent="0.25">
      <c r="F391" s="124"/>
      <c r="G391" s="126"/>
      <c r="H391" s="119"/>
      <c r="I391" s="119"/>
      <c r="J391" s="119"/>
      <c r="K391" s="138"/>
      <c r="L391" s="124"/>
      <c r="M391" s="123"/>
      <c r="N391" s="123"/>
      <c r="O391" s="123"/>
      <c r="P391" s="123"/>
      <c r="Q391" s="123"/>
      <c r="R391" s="123"/>
      <c r="S391" s="123"/>
      <c r="T391" s="123"/>
      <c r="U391" s="122"/>
      <c r="V391" s="122"/>
      <c r="W391" s="171"/>
      <c r="X391" s="172" t="s">
        <v>1072</v>
      </c>
      <c r="Y391" s="122"/>
      <c r="Z391" s="165"/>
      <c r="AA391" s="167"/>
      <c r="AB391" s="167"/>
      <c r="AC391" s="162"/>
      <c r="AD391" s="122"/>
      <c r="AE391" s="120" t="s">
        <v>1078</v>
      </c>
      <c r="AF391" s="120">
        <v>870</v>
      </c>
      <c r="AH391" s="119"/>
      <c r="AI391" s="119"/>
      <c r="AJ391" s="26"/>
    </row>
    <row r="392" spans="6:36" ht="15" hidden="1" x14ac:dyDescent="0.25">
      <c r="F392" s="124"/>
      <c r="G392" s="126"/>
      <c r="H392" s="119"/>
      <c r="I392" s="119"/>
      <c r="J392" s="119"/>
      <c r="K392" s="138"/>
      <c r="L392" s="124"/>
      <c r="M392" s="123"/>
      <c r="N392" s="123"/>
      <c r="O392" s="123"/>
      <c r="P392" s="123"/>
      <c r="Q392" s="123"/>
      <c r="R392" s="123"/>
      <c r="S392" s="123"/>
      <c r="T392" s="123"/>
      <c r="U392" s="122"/>
      <c r="V392" s="122"/>
      <c r="W392" s="171"/>
      <c r="X392" s="172" t="s">
        <v>1073</v>
      </c>
      <c r="Y392" s="122"/>
      <c r="Z392" s="165"/>
      <c r="AA392" s="167"/>
      <c r="AB392" s="167"/>
      <c r="AC392" s="162"/>
      <c r="AD392" s="122"/>
      <c r="AE392" s="120" t="s">
        <v>1079</v>
      </c>
      <c r="AF392" s="120">
        <v>668</v>
      </c>
      <c r="AH392" s="119"/>
      <c r="AI392" s="119"/>
      <c r="AJ392" s="26"/>
    </row>
    <row r="393" spans="6:36" ht="15" hidden="1" x14ac:dyDescent="0.25">
      <c r="F393" s="124"/>
      <c r="G393" s="126"/>
      <c r="H393" s="119"/>
      <c r="I393" s="119"/>
      <c r="J393" s="119"/>
      <c r="K393" s="138"/>
      <c r="L393" s="124"/>
      <c r="M393" s="123"/>
      <c r="N393" s="123"/>
      <c r="O393" s="123"/>
      <c r="P393" s="123"/>
      <c r="Q393" s="123"/>
      <c r="R393" s="123"/>
      <c r="S393" s="123"/>
      <c r="T393" s="123"/>
      <c r="U393" s="122"/>
      <c r="V393" s="122"/>
      <c r="W393" s="171"/>
      <c r="X393" s="172" t="s">
        <v>1074</v>
      </c>
      <c r="Y393" s="122"/>
      <c r="Z393" s="165"/>
      <c r="AA393" s="167"/>
      <c r="AB393" s="167"/>
      <c r="AC393" s="162"/>
      <c r="AD393" s="122"/>
      <c r="AE393" s="120" t="s">
        <v>1080</v>
      </c>
      <c r="AF393" s="120">
        <v>1701</v>
      </c>
      <c r="AH393" s="119"/>
      <c r="AI393" s="119"/>
      <c r="AJ393" s="26"/>
    </row>
    <row r="394" spans="6:36" ht="15" hidden="1" x14ac:dyDescent="0.25">
      <c r="F394" s="124"/>
      <c r="G394" s="126"/>
      <c r="H394" s="119"/>
      <c r="I394" s="119"/>
      <c r="J394" s="119"/>
      <c r="K394" s="138"/>
      <c r="L394" s="124"/>
      <c r="M394" s="123"/>
      <c r="N394" s="123"/>
      <c r="O394" s="123"/>
      <c r="P394" s="123"/>
      <c r="Q394" s="123"/>
      <c r="R394" s="123"/>
      <c r="S394" s="123"/>
      <c r="T394" s="123"/>
      <c r="U394" s="122"/>
      <c r="V394" s="122"/>
      <c r="W394" s="171"/>
      <c r="X394" s="172" t="s">
        <v>1075</v>
      </c>
      <c r="Y394" s="122"/>
      <c r="Z394" s="165"/>
      <c r="AA394" s="167"/>
      <c r="AB394" s="167"/>
      <c r="AC394" s="162"/>
      <c r="AD394" s="122"/>
      <c r="AE394" s="120" t="s">
        <v>1081</v>
      </c>
      <c r="AF394" s="120">
        <v>293</v>
      </c>
      <c r="AH394" s="119"/>
      <c r="AI394" s="119"/>
      <c r="AJ394" s="26"/>
    </row>
    <row r="395" spans="6:36" ht="15" hidden="1" x14ac:dyDescent="0.25">
      <c r="F395" s="124"/>
      <c r="G395" s="126"/>
      <c r="H395" s="119"/>
      <c r="I395" s="119"/>
      <c r="J395" s="119"/>
      <c r="K395" s="138"/>
      <c r="L395" s="124"/>
      <c r="M395" s="123"/>
      <c r="N395" s="123"/>
      <c r="O395" s="123"/>
      <c r="P395" s="123"/>
      <c r="Q395" s="123"/>
      <c r="R395" s="123"/>
      <c r="S395" s="123"/>
      <c r="T395" s="123"/>
      <c r="U395" s="122"/>
      <c r="V395" s="122"/>
      <c r="W395" s="171"/>
      <c r="X395" s="172" t="s">
        <v>1076</v>
      </c>
      <c r="Y395" s="122"/>
      <c r="Z395" s="165"/>
      <c r="AA395" s="167"/>
      <c r="AB395" s="167"/>
      <c r="AC395" s="162"/>
      <c r="AD395" s="122"/>
      <c r="AE395" s="120" t="s">
        <v>1082</v>
      </c>
      <c r="AF395" s="120">
        <v>1783</v>
      </c>
      <c r="AH395" s="119"/>
      <c r="AI395" s="119"/>
      <c r="AJ395" s="26"/>
    </row>
    <row r="396" spans="6:36" ht="15" hidden="1" x14ac:dyDescent="0.25">
      <c r="F396" s="124"/>
      <c r="G396" s="126"/>
      <c r="H396" s="119"/>
      <c r="I396" s="119"/>
      <c r="J396" s="119"/>
      <c r="K396" s="138"/>
      <c r="L396" s="124"/>
      <c r="M396" s="123"/>
      <c r="N396" s="123"/>
      <c r="O396" s="123"/>
      <c r="P396" s="123"/>
      <c r="Q396" s="123"/>
      <c r="R396" s="123"/>
      <c r="S396" s="123"/>
      <c r="T396" s="123"/>
      <c r="U396" s="122"/>
      <c r="V396" s="122"/>
      <c r="W396" s="171"/>
      <c r="X396" s="172" t="s">
        <v>1077</v>
      </c>
      <c r="Y396" s="122"/>
      <c r="Z396" s="165"/>
      <c r="AA396" s="167"/>
      <c r="AB396" s="167"/>
      <c r="AC396" s="162"/>
      <c r="AD396" s="122"/>
      <c r="AE396" s="120" t="s">
        <v>1083</v>
      </c>
      <c r="AF396" s="120">
        <v>98</v>
      </c>
      <c r="AH396" s="119"/>
      <c r="AI396" s="119"/>
      <c r="AJ396" s="26"/>
    </row>
    <row r="397" spans="6:36" ht="15" hidden="1" x14ac:dyDescent="0.25">
      <c r="F397" s="124"/>
      <c r="G397" s="126"/>
      <c r="H397" s="119"/>
      <c r="I397" s="119"/>
      <c r="J397" s="119"/>
      <c r="K397" s="138"/>
      <c r="L397" s="124"/>
      <c r="M397" s="123"/>
      <c r="N397" s="123"/>
      <c r="O397" s="123"/>
      <c r="P397" s="123"/>
      <c r="Q397" s="123"/>
      <c r="R397" s="123"/>
      <c r="S397" s="123"/>
      <c r="T397" s="123"/>
      <c r="U397" s="122"/>
      <c r="V397" s="122"/>
      <c r="W397" s="171"/>
      <c r="X397" s="172" t="s">
        <v>1078</v>
      </c>
      <c r="Y397" s="122"/>
      <c r="Z397" s="165"/>
      <c r="AA397" s="167"/>
      <c r="AB397" s="167"/>
      <c r="AC397" s="162"/>
      <c r="AD397" s="122"/>
      <c r="AE397" s="120" t="s">
        <v>1084</v>
      </c>
      <c r="AF397" s="120">
        <v>614</v>
      </c>
      <c r="AH397" s="119"/>
      <c r="AI397" s="119"/>
      <c r="AJ397" s="26"/>
    </row>
    <row r="398" spans="6:36" ht="15" hidden="1" x14ac:dyDescent="0.25">
      <c r="F398" s="124"/>
      <c r="G398" s="126"/>
      <c r="H398" s="119"/>
      <c r="I398" s="119"/>
      <c r="J398" s="119"/>
      <c r="K398" s="138"/>
      <c r="L398" s="124"/>
      <c r="M398" s="123"/>
      <c r="N398" s="123"/>
      <c r="O398" s="123"/>
      <c r="P398" s="123"/>
      <c r="Q398" s="123"/>
      <c r="R398" s="123"/>
      <c r="S398" s="123"/>
      <c r="T398" s="123"/>
      <c r="U398" s="122"/>
      <c r="V398" s="122"/>
      <c r="W398" s="171"/>
      <c r="X398" s="172" t="s">
        <v>1079</v>
      </c>
      <c r="Y398" s="122"/>
      <c r="Z398" s="165"/>
      <c r="AA398" s="167"/>
      <c r="AB398" s="167"/>
      <c r="AC398" s="162"/>
      <c r="AD398" s="122"/>
      <c r="AE398" s="120" t="s">
        <v>1085</v>
      </c>
      <c r="AF398" s="120">
        <v>189</v>
      </c>
      <c r="AH398" s="119"/>
      <c r="AI398" s="119"/>
      <c r="AJ398" s="26"/>
    </row>
    <row r="399" spans="6:36" ht="15" hidden="1" x14ac:dyDescent="0.25">
      <c r="F399" s="124"/>
      <c r="G399" s="126"/>
      <c r="H399" s="119"/>
      <c r="I399" s="119"/>
      <c r="J399" s="119"/>
      <c r="K399" s="138"/>
      <c r="L399" s="124"/>
      <c r="M399" s="123"/>
      <c r="N399" s="123"/>
      <c r="O399" s="123"/>
      <c r="P399" s="123"/>
      <c r="Q399" s="123"/>
      <c r="R399" s="123"/>
      <c r="S399" s="123"/>
      <c r="T399" s="123"/>
      <c r="U399" s="122"/>
      <c r="V399" s="122"/>
      <c r="W399" s="171"/>
      <c r="X399" s="172" t="s">
        <v>1080</v>
      </c>
      <c r="Y399" s="122"/>
      <c r="Z399" s="165"/>
      <c r="AA399" s="167"/>
      <c r="AB399" s="167"/>
      <c r="AC399" s="162"/>
      <c r="AD399" s="122"/>
      <c r="AE399" s="120" t="s">
        <v>1086</v>
      </c>
      <c r="AF399" s="120">
        <v>296</v>
      </c>
      <c r="AH399" s="119"/>
      <c r="AI399" s="119"/>
      <c r="AJ399" s="26"/>
    </row>
    <row r="400" spans="6:36" ht="15" hidden="1" x14ac:dyDescent="0.25">
      <c r="F400" s="124"/>
      <c r="G400" s="126"/>
      <c r="H400" s="119"/>
      <c r="I400" s="119"/>
      <c r="J400" s="119"/>
      <c r="K400" s="138"/>
      <c r="L400" s="124"/>
      <c r="M400" s="123"/>
      <c r="N400" s="123"/>
      <c r="O400" s="123"/>
      <c r="P400" s="123"/>
      <c r="Q400" s="123"/>
      <c r="R400" s="123"/>
      <c r="S400" s="123"/>
      <c r="T400" s="123"/>
      <c r="U400" s="122"/>
      <c r="V400" s="122"/>
      <c r="W400" s="171"/>
      <c r="X400" s="172" t="s">
        <v>1081</v>
      </c>
      <c r="Y400" s="122"/>
      <c r="Z400" s="165"/>
      <c r="AA400" s="167"/>
      <c r="AB400" s="167"/>
      <c r="AC400" s="162"/>
      <c r="AD400" s="122"/>
      <c r="AE400" s="120" t="s">
        <v>1087</v>
      </c>
      <c r="AF400" s="120">
        <v>1696</v>
      </c>
      <c r="AH400" s="119"/>
      <c r="AI400" s="119"/>
      <c r="AJ400" s="26"/>
    </row>
    <row r="401" spans="6:36" ht="15" hidden="1" x14ac:dyDescent="0.25">
      <c r="F401" s="124"/>
      <c r="G401" s="126"/>
      <c r="H401" s="119"/>
      <c r="I401" s="119"/>
      <c r="J401" s="119"/>
      <c r="K401" s="138"/>
      <c r="L401" s="124"/>
      <c r="M401" s="123"/>
      <c r="N401" s="123"/>
      <c r="O401" s="123"/>
      <c r="P401" s="123"/>
      <c r="Q401" s="123"/>
      <c r="R401" s="123"/>
      <c r="S401" s="123"/>
      <c r="T401" s="123"/>
      <c r="U401" s="122"/>
      <c r="V401" s="122"/>
      <c r="W401" s="171"/>
      <c r="X401" s="172" t="s">
        <v>1082</v>
      </c>
      <c r="Y401" s="122"/>
      <c r="Z401" s="165"/>
      <c r="AA401" s="167"/>
      <c r="AB401" s="167"/>
      <c r="AC401" s="162"/>
      <c r="AD401" s="122"/>
      <c r="AE401" s="120" t="s">
        <v>1088</v>
      </c>
      <c r="AF401" s="120">
        <v>352</v>
      </c>
      <c r="AH401" s="119"/>
      <c r="AI401" s="119"/>
      <c r="AJ401" s="26"/>
    </row>
    <row r="402" spans="6:36" ht="15" hidden="1" x14ac:dyDescent="0.25">
      <c r="F402" s="124"/>
      <c r="G402" s="126"/>
      <c r="H402" s="119"/>
      <c r="I402" s="119"/>
      <c r="J402" s="119"/>
      <c r="K402" s="138"/>
      <c r="L402" s="124"/>
      <c r="M402" s="123"/>
      <c r="N402" s="123"/>
      <c r="O402" s="123"/>
      <c r="P402" s="123"/>
      <c r="Q402" s="123"/>
      <c r="R402" s="123"/>
      <c r="S402" s="123"/>
      <c r="T402" s="123"/>
      <c r="U402" s="122"/>
      <c r="V402" s="122"/>
      <c r="W402" s="171"/>
      <c r="X402" s="172" t="s">
        <v>1083</v>
      </c>
      <c r="Y402" s="122"/>
      <c r="Z402" s="165"/>
      <c r="AA402" s="167"/>
      <c r="AB402" s="167"/>
      <c r="AC402" s="162"/>
      <c r="AD402" s="122"/>
      <c r="AE402" s="120" t="s">
        <v>1089</v>
      </c>
      <c r="AF402" s="120">
        <v>53</v>
      </c>
      <c r="AH402" s="119"/>
      <c r="AI402" s="119"/>
      <c r="AJ402" s="26"/>
    </row>
    <row r="403" spans="6:36" ht="15" hidden="1" x14ac:dyDescent="0.25">
      <c r="F403" s="124"/>
      <c r="G403" s="126"/>
      <c r="H403" s="119"/>
      <c r="I403" s="119"/>
      <c r="J403" s="119"/>
      <c r="K403" s="138"/>
      <c r="L403" s="124"/>
      <c r="M403" s="123"/>
      <c r="N403" s="123"/>
      <c r="O403" s="123"/>
      <c r="P403" s="123"/>
      <c r="Q403" s="123"/>
      <c r="R403" s="123"/>
      <c r="S403" s="123"/>
      <c r="T403" s="123"/>
      <c r="U403" s="122"/>
      <c r="V403" s="122"/>
      <c r="W403" s="171"/>
      <c r="X403" s="172" t="s">
        <v>1084</v>
      </c>
      <c r="Y403" s="122"/>
      <c r="Z403" s="165"/>
      <c r="AA403" s="167"/>
      <c r="AB403" s="167"/>
      <c r="AC403" s="162"/>
      <c r="AD403" s="122"/>
      <c r="AE403" s="120" t="s">
        <v>1090</v>
      </c>
      <c r="AF403" s="120">
        <v>294</v>
      </c>
      <c r="AH403" s="119"/>
      <c r="AI403" s="119"/>
      <c r="AJ403" s="26"/>
    </row>
    <row r="404" spans="6:36" ht="15" hidden="1" x14ac:dyDescent="0.25">
      <c r="F404" s="124"/>
      <c r="G404" s="126"/>
      <c r="H404" s="119"/>
      <c r="I404" s="119"/>
      <c r="J404" s="119"/>
      <c r="K404" s="138"/>
      <c r="L404" s="124"/>
      <c r="M404" s="123"/>
      <c r="N404" s="123"/>
      <c r="O404" s="123"/>
      <c r="P404" s="123"/>
      <c r="Q404" s="123"/>
      <c r="R404" s="123"/>
      <c r="S404" s="123"/>
      <c r="T404" s="123"/>
      <c r="U404" s="122"/>
      <c r="V404" s="122"/>
      <c r="W404" s="171"/>
      <c r="X404" s="172" t="s">
        <v>1085</v>
      </c>
      <c r="Y404" s="122"/>
      <c r="Z404" s="165"/>
      <c r="AA404" s="167"/>
      <c r="AB404" s="167"/>
      <c r="AC404" s="162"/>
      <c r="AD404" s="122"/>
      <c r="AE404" s="120" t="s">
        <v>1091</v>
      </c>
      <c r="AF404" s="120">
        <v>873</v>
      </c>
      <c r="AH404" s="119"/>
      <c r="AI404" s="119"/>
      <c r="AJ404" s="26"/>
    </row>
    <row r="405" spans="6:36" ht="15" hidden="1" x14ac:dyDescent="0.25">
      <c r="F405" s="124"/>
      <c r="G405" s="126"/>
      <c r="H405" s="119"/>
      <c r="I405" s="119"/>
      <c r="J405" s="119"/>
      <c r="K405" s="138"/>
      <c r="L405" s="124"/>
      <c r="M405" s="123"/>
      <c r="N405" s="123"/>
      <c r="O405" s="123"/>
      <c r="P405" s="123"/>
      <c r="Q405" s="123"/>
      <c r="R405" s="123"/>
      <c r="S405" s="123"/>
      <c r="T405" s="123"/>
      <c r="U405" s="122"/>
      <c r="V405" s="122"/>
      <c r="W405" s="171"/>
      <c r="X405" s="172" t="s">
        <v>1086</v>
      </c>
      <c r="Y405" s="122"/>
      <c r="Z405" s="165"/>
      <c r="AA405" s="167"/>
      <c r="AB405" s="167"/>
      <c r="AC405" s="162"/>
      <c r="AD405" s="122"/>
      <c r="AE405" s="120" t="s">
        <v>1092</v>
      </c>
      <c r="AF405" s="120">
        <v>632</v>
      </c>
      <c r="AH405" s="119"/>
      <c r="AI405" s="119"/>
      <c r="AJ405" s="26"/>
    </row>
    <row r="406" spans="6:36" ht="15" hidden="1" x14ac:dyDescent="0.25">
      <c r="F406" s="124"/>
      <c r="G406" s="126"/>
      <c r="H406" s="119"/>
      <c r="I406" s="119"/>
      <c r="J406" s="119"/>
      <c r="K406" s="138"/>
      <c r="L406" s="124"/>
      <c r="M406" s="123"/>
      <c r="N406" s="123"/>
      <c r="O406" s="123"/>
      <c r="P406" s="123"/>
      <c r="Q406" s="123"/>
      <c r="R406" s="123"/>
      <c r="S406" s="123"/>
      <c r="T406" s="123"/>
      <c r="U406" s="122"/>
      <c r="V406" s="122"/>
      <c r="W406" s="171"/>
      <c r="X406" s="172" t="s">
        <v>1087</v>
      </c>
      <c r="Y406" s="122"/>
      <c r="Z406" s="165"/>
      <c r="AA406" s="167"/>
      <c r="AB406" s="167"/>
      <c r="AC406" s="162"/>
      <c r="AD406" s="122"/>
      <c r="AE406" s="120" t="s">
        <v>1093</v>
      </c>
      <c r="AF406" s="120">
        <v>1690</v>
      </c>
      <c r="AH406" s="119"/>
      <c r="AI406" s="119"/>
      <c r="AJ406" s="26"/>
    </row>
    <row r="407" spans="6:36" ht="15" hidden="1" x14ac:dyDescent="0.25">
      <c r="F407" s="124"/>
      <c r="G407" s="126"/>
      <c r="H407" s="119"/>
      <c r="I407" s="119"/>
      <c r="J407" s="119"/>
      <c r="K407" s="138"/>
      <c r="L407" s="124"/>
      <c r="M407" s="123"/>
      <c r="N407" s="123"/>
      <c r="O407" s="123"/>
      <c r="P407" s="123"/>
      <c r="Q407" s="123"/>
      <c r="R407" s="123"/>
      <c r="S407" s="123"/>
      <c r="T407" s="123"/>
      <c r="U407" s="122"/>
      <c r="V407" s="122"/>
      <c r="W407" s="171"/>
      <c r="X407" s="172" t="s">
        <v>1088</v>
      </c>
      <c r="Y407" s="122"/>
      <c r="Z407" s="165"/>
      <c r="AA407" s="167"/>
      <c r="AB407" s="167"/>
      <c r="AC407" s="162"/>
      <c r="AD407" s="122"/>
      <c r="AE407" s="120" t="s">
        <v>1094</v>
      </c>
      <c r="AF407" s="120">
        <v>880</v>
      </c>
      <c r="AH407" s="119"/>
      <c r="AI407" s="119"/>
      <c r="AJ407" s="26"/>
    </row>
    <row r="408" spans="6:36" ht="15" hidden="1" x14ac:dyDescent="0.25">
      <c r="F408" s="124"/>
      <c r="G408" s="126"/>
      <c r="H408" s="119"/>
      <c r="I408" s="119"/>
      <c r="J408" s="119"/>
      <c r="K408" s="138"/>
      <c r="L408" s="124"/>
      <c r="M408" s="123"/>
      <c r="N408" s="123"/>
      <c r="O408" s="123"/>
      <c r="P408" s="123"/>
      <c r="Q408" s="123"/>
      <c r="R408" s="123"/>
      <c r="S408" s="123"/>
      <c r="T408" s="123"/>
      <c r="U408" s="122"/>
      <c r="V408" s="122"/>
      <c r="W408" s="171"/>
      <c r="X408" s="172" t="s">
        <v>1089</v>
      </c>
      <c r="Y408" s="122"/>
      <c r="Z408" s="165"/>
      <c r="AA408" s="167"/>
      <c r="AB408" s="167"/>
      <c r="AC408" s="162"/>
      <c r="AD408" s="122"/>
      <c r="AE408" s="120" t="s">
        <v>1095</v>
      </c>
      <c r="AF408" s="120">
        <v>351</v>
      </c>
      <c r="AH408" s="119"/>
      <c r="AI408" s="119"/>
      <c r="AJ408" s="26"/>
    </row>
    <row r="409" spans="6:36" ht="15" hidden="1" x14ac:dyDescent="0.25">
      <c r="F409" s="124"/>
      <c r="G409" s="126"/>
      <c r="H409" s="119"/>
      <c r="I409" s="119"/>
      <c r="J409" s="119"/>
      <c r="K409" s="138"/>
      <c r="L409" s="124"/>
      <c r="M409" s="123"/>
      <c r="N409" s="123"/>
      <c r="O409" s="123"/>
      <c r="P409" s="123"/>
      <c r="Q409" s="123"/>
      <c r="R409" s="123"/>
      <c r="S409" s="123"/>
      <c r="T409" s="123"/>
      <c r="U409" s="122"/>
      <c r="V409" s="122"/>
      <c r="W409" s="171"/>
      <c r="X409" s="172" t="s">
        <v>1090</v>
      </c>
      <c r="Y409" s="122"/>
      <c r="Z409" s="165"/>
      <c r="AA409" s="167"/>
      <c r="AB409" s="167"/>
      <c r="AC409" s="162"/>
      <c r="AD409" s="122"/>
      <c r="AE409" s="120" t="s">
        <v>1096</v>
      </c>
      <c r="AF409" s="120">
        <v>874</v>
      </c>
      <c r="AH409" s="119"/>
      <c r="AI409" s="119"/>
      <c r="AJ409" s="26"/>
    </row>
    <row r="410" spans="6:36" ht="15" hidden="1" x14ac:dyDescent="0.25">
      <c r="F410" s="124"/>
      <c r="G410" s="126"/>
      <c r="H410" s="119"/>
      <c r="I410" s="119"/>
      <c r="J410" s="119"/>
      <c r="K410" s="138"/>
      <c r="L410" s="124"/>
      <c r="M410" s="123"/>
      <c r="N410" s="123"/>
      <c r="O410" s="123"/>
      <c r="P410" s="123"/>
      <c r="Q410" s="123"/>
      <c r="R410" s="123"/>
      <c r="S410" s="123"/>
      <c r="T410" s="123"/>
      <c r="U410" s="122"/>
      <c r="V410" s="122"/>
      <c r="W410" s="171"/>
      <c r="X410" s="172" t="s">
        <v>1091</v>
      </c>
      <c r="Y410" s="122"/>
      <c r="Z410" s="165"/>
      <c r="AA410" s="167"/>
      <c r="AB410" s="167"/>
      <c r="AC410" s="162"/>
      <c r="AD410" s="122"/>
      <c r="AE410" s="120" t="s">
        <v>1097</v>
      </c>
      <c r="AF410" s="120">
        <v>479</v>
      </c>
      <c r="AH410" s="119"/>
      <c r="AI410" s="119"/>
      <c r="AJ410" s="26"/>
    </row>
    <row r="411" spans="6:36" ht="15" hidden="1" x14ac:dyDescent="0.25">
      <c r="F411" s="124"/>
      <c r="G411" s="126"/>
      <c r="H411" s="119"/>
      <c r="I411" s="119"/>
      <c r="J411" s="119"/>
      <c r="K411" s="138"/>
      <c r="L411" s="124"/>
      <c r="M411" s="123"/>
      <c r="N411" s="123"/>
      <c r="O411" s="123"/>
      <c r="P411" s="123"/>
      <c r="Q411" s="123"/>
      <c r="R411" s="123"/>
      <c r="S411" s="123"/>
      <c r="T411" s="123"/>
      <c r="U411" s="122"/>
      <c r="V411" s="122"/>
      <c r="W411" s="171"/>
      <c r="X411" s="172" t="s">
        <v>1092</v>
      </c>
      <c r="Y411" s="122"/>
      <c r="Z411" s="165"/>
      <c r="AA411" s="167"/>
      <c r="AB411" s="167"/>
      <c r="AC411" s="162"/>
      <c r="AD411" s="122"/>
      <c r="AE411" s="120" t="s">
        <v>1098</v>
      </c>
      <c r="AF411" s="120">
        <v>297</v>
      </c>
      <c r="AH411" s="119"/>
      <c r="AI411" s="119"/>
      <c r="AJ411" s="26"/>
    </row>
    <row r="412" spans="6:36" ht="15" hidden="1" x14ac:dyDescent="0.25">
      <c r="F412" s="124"/>
      <c r="G412" s="126"/>
      <c r="H412" s="119"/>
      <c r="I412" s="119"/>
      <c r="J412" s="119"/>
      <c r="K412" s="138"/>
      <c r="L412" s="124"/>
      <c r="M412" s="123"/>
      <c r="N412" s="123"/>
      <c r="O412" s="123"/>
      <c r="P412" s="123"/>
      <c r="Q412" s="123"/>
      <c r="R412" s="123"/>
      <c r="S412" s="123"/>
      <c r="T412" s="123"/>
      <c r="U412" s="122"/>
      <c r="V412" s="122"/>
      <c r="W412" s="171"/>
      <c r="X412" s="172" t="s">
        <v>1093</v>
      </c>
      <c r="Y412" s="122"/>
      <c r="Z412" s="165"/>
      <c r="AA412" s="167"/>
      <c r="AB412" s="167"/>
      <c r="AC412" s="162"/>
      <c r="AD412" s="122"/>
      <c r="AE412" s="120" t="s">
        <v>1099</v>
      </c>
      <c r="AF412" s="120">
        <v>473</v>
      </c>
      <c r="AH412" s="119"/>
      <c r="AI412" s="119"/>
      <c r="AJ412" s="26"/>
    </row>
    <row r="413" spans="6:36" ht="15" hidden="1" x14ac:dyDescent="0.25">
      <c r="F413" s="124"/>
      <c r="G413" s="126"/>
      <c r="H413" s="119"/>
      <c r="I413" s="119"/>
      <c r="J413" s="119"/>
      <c r="K413" s="138"/>
      <c r="L413" s="124"/>
      <c r="M413" s="123"/>
      <c r="N413" s="123"/>
      <c r="O413" s="123"/>
      <c r="P413" s="123"/>
      <c r="Q413" s="123"/>
      <c r="R413" s="123"/>
      <c r="S413" s="123"/>
      <c r="T413" s="123"/>
      <c r="U413" s="122"/>
      <c r="V413" s="122"/>
      <c r="W413" s="171"/>
      <c r="X413" s="172" t="s">
        <v>1094</v>
      </c>
      <c r="Y413" s="122"/>
      <c r="Z413" s="165"/>
      <c r="AA413" s="167"/>
      <c r="AB413" s="167"/>
      <c r="AC413" s="162"/>
      <c r="AD413" s="122"/>
      <c r="AE413" s="120" t="s">
        <v>1100</v>
      </c>
      <c r="AF413" s="120">
        <v>707</v>
      </c>
      <c r="AH413" s="119"/>
      <c r="AI413" s="119"/>
      <c r="AJ413" s="26"/>
    </row>
    <row r="414" spans="6:36" ht="15" hidden="1" x14ac:dyDescent="0.25">
      <c r="F414" s="124"/>
      <c r="G414" s="126"/>
      <c r="H414" s="119"/>
      <c r="I414" s="119"/>
      <c r="J414" s="119"/>
      <c r="K414" s="138"/>
      <c r="L414" s="124"/>
      <c r="M414" s="123"/>
      <c r="N414" s="123"/>
      <c r="O414" s="123"/>
      <c r="P414" s="123"/>
      <c r="Q414" s="123"/>
      <c r="R414" s="123"/>
      <c r="S414" s="123"/>
      <c r="T414" s="123"/>
      <c r="U414" s="122"/>
      <c r="V414" s="122"/>
      <c r="W414" s="171"/>
      <c r="X414" s="172" t="s">
        <v>1095</v>
      </c>
      <c r="Y414" s="122"/>
      <c r="Z414" s="165"/>
      <c r="AA414" s="167"/>
      <c r="AB414" s="167"/>
      <c r="AC414" s="162"/>
      <c r="AD414" s="122"/>
      <c r="AE414" s="120" t="s">
        <v>1101</v>
      </c>
      <c r="AF414" s="120">
        <v>478</v>
      </c>
      <c r="AH414" s="119"/>
      <c r="AI414" s="119"/>
      <c r="AJ414" s="26"/>
    </row>
    <row r="415" spans="6:36" ht="15" hidden="1" x14ac:dyDescent="0.25">
      <c r="F415" s="124"/>
      <c r="G415" s="126"/>
      <c r="H415" s="119"/>
      <c r="I415" s="119"/>
      <c r="J415" s="119"/>
      <c r="K415" s="138"/>
      <c r="L415" s="124"/>
      <c r="M415" s="123"/>
      <c r="N415" s="123"/>
      <c r="O415" s="123"/>
      <c r="P415" s="123"/>
      <c r="Q415" s="123"/>
      <c r="R415" s="123"/>
      <c r="S415" s="123"/>
      <c r="T415" s="123"/>
      <c r="U415" s="122"/>
      <c r="V415" s="122"/>
      <c r="W415" s="171"/>
      <c r="X415" s="172" t="s">
        <v>1096</v>
      </c>
      <c r="Y415" s="122"/>
      <c r="Z415" s="165"/>
      <c r="AA415" s="167"/>
      <c r="AB415" s="167"/>
      <c r="AC415" s="162"/>
      <c r="AD415" s="122"/>
      <c r="AE415" s="120" t="s">
        <v>1102</v>
      </c>
      <c r="AF415" s="120">
        <v>50</v>
      </c>
      <c r="AH415" s="119"/>
      <c r="AI415" s="119"/>
      <c r="AJ415" s="26"/>
    </row>
    <row r="416" spans="6:36" ht="15" hidden="1" x14ac:dyDescent="0.25">
      <c r="F416" s="124"/>
      <c r="G416" s="126"/>
      <c r="H416" s="119"/>
      <c r="I416" s="119"/>
      <c r="J416" s="119"/>
      <c r="K416" s="138"/>
      <c r="L416" s="124"/>
      <c r="M416" s="123"/>
      <c r="N416" s="123"/>
      <c r="O416" s="123"/>
      <c r="P416" s="123"/>
      <c r="Q416" s="123"/>
      <c r="R416" s="123"/>
      <c r="S416" s="123"/>
      <c r="T416" s="123"/>
      <c r="U416" s="122"/>
      <c r="V416" s="122"/>
      <c r="W416" s="171"/>
      <c r="X416" s="172" t="s">
        <v>1097</v>
      </c>
      <c r="Y416" s="122"/>
      <c r="Z416" s="165"/>
      <c r="AA416" s="167"/>
      <c r="AB416" s="167"/>
      <c r="AC416" s="162"/>
      <c r="AD416" s="122"/>
      <c r="AE416" s="120" t="s">
        <v>1103</v>
      </c>
      <c r="AF416" s="120">
        <v>355</v>
      </c>
      <c r="AH416" s="119"/>
      <c r="AI416" s="119"/>
      <c r="AJ416" s="26"/>
    </row>
    <row r="417" spans="6:36" ht="15" hidden="1" x14ac:dyDescent="0.25">
      <c r="F417" s="124"/>
      <c r="G417" s="126"/>
      <c r="H417" s="119"/>
      <c r="I417" s="119"/>
      <c r="J417" s="119"/>
      <c r="K417" s="138"/>
      <c r="L417" s="124"/>
      <c r="M417" s="123"/>
      <c r="N417" s="123"/>
      <c r="O417" s="123"/>
      <c r="P417" s="123"/>
      <c r="Q417" s="123"/>
      <c r="R417" s="123"/>
      <c r="S417" s="123"/>
      <c r="T417" s="123"/>
      <c r="U417" s="122"/>
      <c r="V417" s="122"/>
      <c r="W417" s="171"/>
      <c r="X417" s="172" t="s">
        <v>1098</v>
      </c>
      <c r="Y417" s="122"/>
      <c r="Z417" s="165"/>
      <c r="AA417" s="167"/>
      <c r="AB417" s="167"/>
      <c r="AC417" s="162"/>
      <c r="AD417" s="122"/>
      <c r="AE417" s="120" t="s">
        <v>1104</v>
      </c>
      <c r="AF417" s="120">
        <v>299</v>
      </c>
      <c r="AH417" s="119"/>
      <c r="AI417" s="119"/>
      <c r="AJ417" s="26"/>
    </row>
    <row r="418" spans="6:36" ht="15" hidden="1" x14ac:dyDescent="0.25">
      <c r="F418" s="124"/>
      <c r="G418" s="126"/>
      <c r="H418" s="119"/>
      <c r="I418" s="119"/>
      <c r="J418" s="119"/>
      <c r="K418" s="138"/>
      <c r="L418" s="124"/>
      <c r="M418" s="123"/>
      <c r="N418" s="123"/>
      <c r="O418" s="123"/>
      <c r="P418" s="123"/>
      <c r="Q418" s="123"/>
      <c r="R418" s="123"/>
      <c r="S418" s="123"/>
      <c r="T418" s="123"/>
      <c r="U418" s="122"/>
      <c r="V418" s="122"/>
      <c r="W418" s="171"/>
      <c r="X418" s="172" t="s">
        <v>1099</v>
      </c>
      <c r="Y418" s="122"/>
      <c r="Z418" s="165"/>
      <c r="AA418" s="167"/>
      <c r="AB418" s="167"/>
      <c r="AC418" s="162"/>
      <c r="AD418" s="122"/>
      <c r="AE418" s="120" t="s">
        <v>1105</v>
      </c>
      <c r="AF418" s="120">
        <v>476</v>
      </c>
      <c r="AH418" s="119"/>
      <c r="AI418" s="119"/>
      <c r="AJ418" s="26"/>
    </row>
    <row r="419" spans="6:36" ht="15" hidden="1" x14ac:dyDescent="0.25">
      <c r="F419" s="124"/>
      <c r="G419" s="126"/>
      <c r="H419" s="119"/>
      <c r="I419" s="119"/>
      <c r="J419" s="119"/>
      <c r="K419" s="138"/>
      <c r="L419" s="124"/>
      <c r="M419" s="123"/>
      <c r="N419" s="123"/>
      <c r="O419" s="123"/>
      <c r="P419" s="123"/>
      <c r="Q419" s="123"/>
      <c r="R419" s="123"/>
      <c r="S419" s="123"/>
      <c r="T419" s="123"/>
      <c r="U419" s="122"/>
      <c r="V419" s="122"/>
      <c r="W419" s="171"/>
      <c r="X419" s="172" t="s">
        <v>1100</v>
      </c>
      <c r="Y419" s="122"/>
      <c r="Z419" s="165"/>
      <c r="AA419" s="167"/>
      <c r="AB419" s="167"/>
      <c r="AC419" s="162"/>
      <c r="AD419" s="122"/>
      <c r="AE419" s="120" t="s">
        <v>982</v>
      </c>
      <c r="AF419" s="120">
        <v>637</v>
      </c>
      <c r="AH419" s="119"/>
      <c r="AI419" s="119"/>
      <c r="AJ419" s="26"/>
    </row>
    <row r="420" spans="6:36" ht="15" hidden="1" x14ac:dyDescent="0.25">
      <c r="F420" s="124"/>
      <c r="G420" s="126"/>
      <c r="H420" s="119"/>
      <c r="I420" s="119"/>
      <c r="J420" s="119"/>
      <c r="K420" s="138"/>
      <c r="L420" s="124"/>
      <c r="M420" s="123"/>
      <c r="N420" s="123"/>
      <c r="O420" s="123"/>
      <c r="P420" s="123"/>
      <c r="Q420" s="123"/>
      <c r="R420" s="123"/>
      <c r="S420" s="123"/>
      <c r="T420" s="123"/>
      <c r="U420" s="122"/>
      <c r="V420" s="122"/>
      <c r="W420" s="171"/>
      <c r="X420" s="172" t="s">
        <v>1101</v>
      </c>
      <c r="Y420" s="122"/>
      <c r="Z420" s="165"/>
      <c r="AA420" s="167"/>
      <c r="AB420" s="167"/>
      <c r="AC420" s="162"/>
      <c r="AD420" s="122"/>
      <c r="AE420" s="120" t="s">
        <v>983</v>
      </c>
      <c r="AF420" s="120">
        <v>638</v>
      </c>
      <c r="AH420" s="119"/>
      <c r="AI420" s="119"/>
      <c r="AJ420" s="26"/>
    </row>
    <row r="421" spans="6:36" ht="15" hidden="1" x14ac:dyDescent="0.25">
      <c r="F421" s="124"/>
      <c r="G421" s="126"/>
      <c r="H421" s="119"/>
      <c r="I421" s="119"/>
      <c r="J421" s="119"/>
      <c r="K421" s="138"/>
      <c r="L421" s="124"/>
      <c r="M421" s="123"/>
      <c r="N421" s="123"/>
      <c r="O421" s="123"/>
      <c r="P421" s="123"/>
      <c r="Q421" s="123"/>
      <c r="R421" s="123"/>
      <c r="S421" s="123"/>
      <c r="T421" s="123"/>
      <c r="U421" s="122"/>
      <c r="V421" s="122"/>
      <c r="W421" s="171"/>
      <c r="X421" s="172" t="s">
        <v>1102</v>
      </c>
      <c r="Y421" s="122"/>
      <c r="Z421" s="165"/>
      <c r="AA421" s="167"/>
      <c r="AB421" s="167"/>
      <c r="AC421" s="162"/>
      <c r="AD421" s="122"/>
      <c r="AE421" s="120" t="s">
        <v>984</v>
      </c>
      <c r="AF421" s="120">
        <v>56</v>
      </c>
      <c r="AH421" s="119"/>
      <c r="AI421" s="119"/>
      <c r="AJ421" s="26"/>
    </row>
    <row r="422" spans="6:36" ht="15" hidden="1" x14ac:dyDescent="0.25">
      <c r="F422" s="124"/>
      <c r="G422" s="126"/>
      <c r="H422" s="119"/>
      <c r="I422" s="119"/>
      <c r="J422" s="119"/>
      <c r="K422" s="138"/>
      <c r="L422" s="124"/>
      <c r="M422" s="123"/>
      <c r="N422" s="123"/>
      <c r="O422" s="123"/>
      <c r="P422" s="123"/>
      <c r="Q422" s="123"/>
      <c r="R422" s="123"/>
      <c r="S422" s="123"/>
      <c r="T422" s="123"/>
      <c r="U422" s="122"/>
      <c r="V422" s="122"/>
      <c r="W422" s="171"/>
      <c r="X422" s="172" t="s">
        <v>1103</v>
      </c>
      <c r="Y422" s="122"/>
      <c r="Z422" s="165"/>
      <c r="AA422" s="167"/>
      <c r="AB422" s="167"/>
      <c r="AC422" s="162"/>
      <c r="AD422" s="122"/>
      <c r="AE422" s="120" t="s">
        <v>985</v>
      </c>
      <c r="AF422" s="120">
        <v>1892</v>
      </c>
      <c r="AH422" s="119"/>
      <c r="AI422" s="119"/>
      <c r="AJ422" s="26"/>
    </row>
    <row r="423" spans="6:36" ht="15" hidden="1" x14ac:dyDescent="0.25">
      <c r="F423" s="124"/>
      <c r="G423" s="126"/>
      <c r="H423" s="119"/>
      <c r="I423" s="119"/>
      <c r="J423" s="119"/>
      <c r="K423" s="138"/>
      <c r="L423" s="124"/>
      <c r="M423" s="123"/>
      <c r="N423" s="123"/>
      <c r="O423" s="123"/>
      <c r="P423" s="123"/>
      <c r="Q423" s="123"/>
      <c r="R423" s="123"/>
      <c r="S423" s="123"/>
      <c r="T423" s="123"/>
      <c r="U423" s="122"/>
      <c r="V423" s="122"/>
      <c r="W423" s="171"/>
      <c r="X423" s="172" t="s">
        <v>1104</v>
      </c>
      <c r="Y423" s="122"/>
      <c r="Z423" s="165"/>
      <c r="AA423" s="167"/>
      <c r="AB423" s="167"/>
      <c r="AC423" s="162"/>
      <c r="AD423" s="122"/>
      <c r="AE423" s="120" t="s">
        <v>986</v>
      </c>
      <c r="AF423" s="120">
        <v>879</v>
      </c>
      <c r="AH423" s="119"/>
      <c r="AI423" s="119"/>
      <c r="AJ423" s="26"/>
    </row>
    <row r="424" spans="6:36" ht="15" hidden="1" x14ac:dyDescent="0.25">
      <c r="F424" s="124"/>
      <c r="G424" s="126"/>
      <c r="H424" s="119"/>
      <c r="I424" s="119"/>
      <c r="J424" s="119"/>
      <c r="K424" s="138"/>
      <c r="L424" s="124"/>
      <c r="M424" s="123"/>
      <c r="N424" s="123"/>
      <c r="O424" s="123"/>
      <c r="P424" s="123"/>
      <c r="Q424" s="123"/>
      <c r="R424" s="123"/>
      <c r="S424" s="123"/>
      <c r="T424" s="123"/>
      <c r="U424" s="122"/>
      <c r="V424" s="122"/>
      <c r="W424" s="171"/>
      <c r="X424" s="172" t="s">
        <v>1105</v>
      </c>
      <c r="Y424" s="122"/>
      <c r="Z424" s="165"/>
      <c r="AA424" s="167"/>
      <c r="AB424" s="167"/>
      <c r="AC424" s="162"/>
      <c r="AD424" s="122"/>
      <c r="AE424" s="120" t="s">
        <v>987</v>
      </c>
      <c r="AF424" s="120">
        <v>301</v>
      </c>
      <c r="AH424" s="119"/>
      <c r="AI424" s="119"/>
      <c r="AJ424" s="26"/>
    </row>
    <row r="425" spans="6:36" ht="15" hidden="1" x14ac:dyDescent="0.25">
      <c r="F425" s="124"/>
      <c r="G425" s="126"/>
      <c r="H425" s="119"/>
      <c r="I425" s="119"/>
      <c r="J425" s="119"/>
      <c r="K425" s="138"/>
      <c r="L425" s="124"/>
      <c r="M425" s="123"/>
      <c r="N425" s="123"/>
      <c r="O425" s="123"/>
      <c r="P425" s="123"/>
      <c r="Q425" s="123"/>
      <c r="R425" s="123"/>
      <c r="S425" s="123"/>
      <c r="T425" s="123"/>
      <c r="U425" s="122"/>
      <c r="V425" s="122"/>
      <c r="W425" s="171"/>
      <c r="X425" s="172" t="s">
        <v>982</v>
      </c>
      <c r="Y425" s="122"/>
      <c r="Z425" s="165"/>
      <c r="AA425" s="167"/>
      <c r="AB425" s="167"/>
      <c r="AC425" s="162"/>
      <c r="AD425" s="122"/>
      <c r="AE425" s="120" t="s">
        <v>988</v>
      </c>
      <c r="AF425" s="120">
        <v>1896</v>
      </c>
      <c r="AH425" s="119"/>
      <c r="AI425" s="119"/>
      <c r="AJ425" s="26"/>
    </row>
    <row r="426" spans="6:36" ht="15" hidden="1" x14ac:dyDescent="0.25">
      <c r="F426" s="124"/>
      <c r="G426" s="126"/>
      <c r="H426" s="119"/>
      <c r="I426" s="119"/>
      <c r="J426" s="119"/>
      <c r="K426" s="138"/>
      <c r="L426" s="124"/>
      <c r="M426" s="123"/>
      <c r="N426" s="123"/>
      <c r="O426" s="123"/>
      <c r="P426" s="123"/>
      <c r="Q426" s="123"/>
      <c r="R426" s="123"/>
      <c r="S426" s="123"/>
      <c r="T426" s="123"/>
      <c r="U426" s="122"/>
      <c r="V426" s="122"/>
      <c r="W426" s="171"/>
      <c r="X426" s="172" t="s">
        <v>983</v>
      </c>
      <c r="Y426" s="122"/>
      <c r="Z426" s="165"/>
      <c r="AA426" s="167"/>
      <c r="AB426" s="167"/>
      <c r="AC426" s="162"/>
      <c r="AD426" s="122"/>
      <c r="AE426" s="120" t="s">
        <v>989</v>
      </c>
      <c r="AF426" s="120">
        <v>642</v>
      </c>
      <c r="AH426" s="119"/>
      <c r="AI426" s="119"/>
      <c r="AJ426" s="26"/>
    </row>
    <row r="427" spans="6:36" ht="15" hidden="1" x14ac:dyDescent="0.25">
      <c r="F427" s="124"/>
      <c r="G427" s="126"/>
      <c r="H427" s="119"/>
      <c r="I427" s="119"/>
      <c r="J427" s="119"/>
      <c r="K427" s="138"/>
      <c r="L427" s="124"/>
      <c r="M427" s="123"/>
      <c r="N427" s="123"/>
      <c r="O427" s="123"/>
      <c r="P427" s="123"/>
      <c r="Q427" s="123"/>
      <c r="R427" s="123"/>
      <c r="S427" s="123"/>
      <c r="T427" s="123"/>
      <c r="U427" s="122"/>
      <c r="V427" s="122"/>
      <c r="W427" s="171"/>
      <c r="X427" s="172" t="s">
        <v>984</v>
      </c>
      <c r="Y427" s="122"/>
      <c r="Z427" s="165"/>
      <c r="AA427" s="167"/>
      <c r="AB427" s="167"/>
      <c r="AC427" s="162"/>
      <c r="AD427" s="122"/>
      <c r="AE427" s="120" t="s">
        <v>990</v>
      </c>
      <c r="AF427" s="120">
        <v>193</v>
      </c>
      <c r="AH427" s="119"/>
      <c r="AI427" s="119"/>
      <c r="AJ427" s="26"/>
    </row>
    <row r="428" spans="6:36" ht="15" hidden="1" x14ac:dyDescent="0.25">
      <c r="F428" s="124"/>
      <c r="G428" s="126"/>
      <c r="H428" s="119"/>
      <c r="I428" s="119"/>
      <c r="J428" s="119"/>
      <c r="K428" s="138"/>
      <c r="L428" s="124"/>
      <c r="M428" s="123"/>
      <c r="N428" s="123"/>
      <c r="O428" s="123"/>
      <c r="P428" s="123"/>
      <c r="Q428" s="123"/>
      <c r="R428" s="123"/>
      <c r="S428" s="123"/>
      <c r="T428" s="123"/>
      <c r="U428" s="122"/>
      <c r="V428" s="122"/>
      <c r="W428" s="171"/>
      <c r="X428" s="172" t="s">
        <v>985</v>
      </c>
      <c r="Y428" s="122"/>
      <c r="Z428" s="165"/>
      <c r="AA428" s="167"/>
      <c r="AB428" s="167"/>
      <c r="AC428" s="162"/>
      <c r="AD428" s="122"/>
      <c r="AH428" s="119"/>
      <c r="AI428" s="119"/>
      <c r="AJ428" s="26"/>
    </row>
    <row r="429" spans="6:36" ht="15" hidden="1" x14ac:dyDescent="0.25">
      <c r="F429" s="124"/>
      <c r="G429" s="126"/>
      <c r="H429" s="119"/>
      <c r="I429" s="119"/>
      <c r="J429" s="119"/>
      <c r="K429" s="138"/>
      <c r="L429" s="124"/>
      <c r="M429" s="123"/>
      <c r="N429" s="123"/>
      <c r="O429" s="123"/>
      <c r="P429" s="123"/>
      <c r="Q429" s="123"/>
      <c r="R429" s="123"/>
      <c r="S429" s="123"/>
      <c r="T429" s="123"/>
      <c r="U429" s="122"/>
      <c r="V429" s="122"/>
      <c r="W429" s="171"/>
      <c r="X429" s="172" t="s">
        <v>986</v>
      </c>
      <c r="Y429" s="122"/>
      <c r="Z429" s="165"/>
      <c r="AA429" s="167"/>
      <c r="AB429" s="167"/>
      <c r="AC429" s="162"/>
      <c r="AD429" s="122"/>
      <c r="AH429" s="119"/>
      <c r="AI429" s="119"/>
      <c r="AJ429" s="26"/>
    </row>
    <row r="430" spans="6:36" ht="15" hidden="1" x14ac:dyDescent="0.25">
      <c r="F430" s="124"/>
      <c r="G430" s="126"/>
      <c r="H430" s="119"/>
      <c r="I430" s="119"/>
      <c r="J430" s="119"/>
      <c r="K430" s="138"/>
      <c r="L430" s="124"/>
      <c r="M430" s="123"/>
      <c r="N430" s="123"/>
      <c r="O430" s="123"/>
      <c r="P430" s="123"/>
      <c r="Q430" s="123"/>
      <c r="R430" s="123"/>
      <c r="S430" s="123"/>
      <c r="T430" s="123"/>
      <c r="U430" s="122"/>
      <c r="V430" s="122"/>
      <c r="W430" s="171"/>
      <c r="X430" s="172" t="s">
        <v>987</v>
      </c>
      <c r="Y430" s="122"/>
      <c r="Z430" s="165"/>
      <c r="AA430" s="167"/>
      <c r="AB430" s="167"/>
      <c r="AC430" s="162"/>
      <c r="AD430" s="122"/>
      <c r="AH430" s="119"/>
      <c r="AI430" s="119"/>
      <c r="AJ430" s="26"/>
    </row>
    <row r="431" spans="6:36" ht="15" hidden="1" x14ac:dyDescent="0.25">
      <c r="F431" s="124"/>
      <c r="G431" s="126"/>
      <c r="H431" s="119"/>
      <c r="I431" s="119"/>
      <c r="J431" s="119"/>
      <c r="K431" s="138"/>
      <c r="L431" s="124"/>
      <c r="M431" s="123"/>
      <c r="N431" s="123"/>
      <c r="O431" s="123"/>
      <c r="P431" s="123"/>
      <c r="Q431" s="123"/>
      <c r="R431" s="123"/>
      <c r="S431" s="123"/>
      <c r="T431" s="123"/>
      <c r="U431" s="122"/>
      <c r="V431" s="122"/>
      <c r="W431" s="171"/>
      <c r="X431" s="172" t="s">
        <v>988</v>
      </c>
      <c r="Y431" s="122"/>
      <c r="Z431" s="165"/>
      <c r="AA431" s="167"/>
      <c r="AB431" s="167"/>
      <c r="AC431" s="162"/>
      <c r="AD431" s="122"/>
      <c r="AH431" s="119"/>
      <c r="AI431" s="119"/>
      <c r="AJ431" s="26"/>
    </row>
    <row r="432" spans="6:36" ht="15" hidden="1" x14ac:dyDescent="0.25">
      <c r="F432" s="124"/>
      <c r="G432" s="126"/>
      <c r="H432" s="119"/>
      <c r="I432" s="119"/>
      <c r="J432" s="119"/>
      <c r="K432" s="138"/>
      <c r="L432" s="124"/>
      <c r="M432" s="123"/>
      <c r="N432" s="123"/>
      <c r="O432" s="123"/>
      <c r="P432" s="123"/>
      <c r="Q432" s="123"/>
      <c r="R432" s="123"/>
      <c r="S432" s="123"/>
      <c r="T432" s="123"/>
      <c r="U432" s="122"/>
      <c r="V432" s="122"/>
      <c r="W432" s="171"/>
      <c r="X432" s="172" t="s">
        <v>989</v>
      </c>
      <c r="Y432" s="122"/>
      <c r="Z432" s="165"/>
      <c r="AA432" s="167"/>
      <c r="AB432" s="167"/>
      <c r="AC432" s="162"/>
      <c r="AD432" s="122"/>
      <c r="AH432" s="119"/>
      <c r="AI432" s="119"/>
      <c r="AJ432" s="26"/>
    </row>
    <row r="433" spans="6:36" ht="15" hidden="1" x14ac:dyDescent="0.25">
      <c r="F433" s="124"/>
      <c r="G433" s="126"/>
      <c r="H433" s="119"/>
      <c r="I433" s="119"/>
      <c r="J433" s="119"/>
      <c r="K433" s="138"/>
      <c r="L433" s="124"/>
      <c r="M433" s="123"/>
      <c r="N433" s="123"/>
      <c r="O433" s="123"/>
      <c r="P433" s="123"/>
      <c r="Q433" s="123"/>
      <c r="R433" s="123"/>
      <c r="S433" s="123"/>
      <c r="T433" s="123"/>
      <c r="U433" s="122"/>
      <c r="V433" s="122"/>
      <c r="W433" s="171"/>
      <c r="X433" s="172" t="s">
        <v>990</v>
      </c>
      <c r="Y433" s="122"/>
      <c r="Z433" s="165"/>
      <c r="AA433" s="167"/>
      <c r="AB433" s="167"/>
      <c r="AC433" s="162"/>
      <c r="AD433" s="122"/>
      <c r="AH433" s="119"/>
      <c r="AI433" s="119"/>
      <c r="AJ433" s="26"/>
    </row>
    <row r="434" spans="6:36" hidden="1" x14ac:dyDescent="0.25">
      <c r="F434" s="124"/>
      <c r="G434" s="126"/>
      <c r="H434" s="119"/>
      <c r="I434" s="119"/>
      <c r="J434" s="119"/>
      <c r="K434" s="138"/>
      <c r="L434" s="124"/>
      <c r="M434" s="123"/>
      <c r="N434" s="123"/>
      <c r="O434" s="123"/>
      <c r="P434" s="123"/>
      <c r="Q434" s="123"/>
      <c r="R434" s="123"/>
      <c r="S434" s="123"/>
      <c r="T434" s="123"/>
      <c r="U434" s="122"/>
      <c r="V434" s="122"/>
      <c r="W434" s="171"/>
      <c r="X434" s="122"/>
      <c r="Y434" s="122"/>
      <c r="Z434" s="165"/>
      <c r="AA434" s="167"/>
      <c r="AB434" s="167"/>
      <c r="AC434" s="162"/>
      <c r="AD434" s="122"/>
      <c r="AH434" s="119"/>
      <c r="AI434" s="119"/>
      <c r="AJ434" s="26"/>
    </row>
    <row r="435" spans="6:36" hidden="1" x14ac:dyDescent="0.25">
      <c r="F435" s="124"/>
      <c r="G435" s="126"/>
      <c r="H435" s="119"/>
      <c r="I435" s="119"/>
      <c r="J435" s="119"/>
      <c r="K435" s="138"/>
      <c r="L435" s="124"/>
      <c r="M435" s="123"/>
      <c r="N435" s="123"/>
      <c r="O435" s="123"/>
      <c r="P435" s="123"/>
      <c r="Q435" s="123"/>
      <c r="R435" s="123"/>
      <c r="S435" s="123"/>
      <c r="T435" s="123"/>
      <c r="U435" s="122"/>
      <c r="V435" s="122"/>
      <c r="W435" s="171"/>
      <c r="X435" s="122"/>
      <c r="Y435" s="122"/>
      <c r="Z435" s="165"/>
      <c r="AA435" s="167"/>
      <c r="AB435" s="167"/>
      <c r="AC435" s="162"/>
      <c r="AD435" s="122"/>
      <c r="AH435" s="119"/>
      <c r="AI435" s="119"/>
      <c r="AJ435" s="26"/>
    </row>
    <row r="436" spans="6:36" hidden="1" x14ac:dyDescent="0.25">
      <c r="F436" s="124"/>
      <c r="G436" s="126"/>
      <c r="H436" s="119"/>
      <c r="I436" s="119"/>
      <c r="J436" s="119"/>
      <c r="K436" s="138"/>
      <c r="L436" s="124"/>
      <c r="M436" s="123"/>
      <c r="N436" s="123"/>
      <c r="O436" s="123"/>
      <c r="P436" s="123"/>
      <c r="Q436" s="123"/>
      <c r="R436" s="123"/>
      <c r="S436" s="123"/>
      <c r="T436" s="123"/>
      <c r="U436" s="122"/>
      <c r="V436" s="122"/>
      <c r="W436" s="171"/>
      <c r="X436" s="122"/>
      <c r="Y436" s="122"/>
      <c r="Z436" s="165"/>
      <c r="AA436" s="167"/>
      <c r="AB436" s="167"/>
      <c r="AC436" s="162"/>
      <c r="AD436" s="122"/>
      <c r="AH436" s="119"/>
      <c r="AI436" s="119"/>
      <c r="AJ436" s="26"/>
    </row>
    <row r="437" spans="6:36" hidden="1" x14ac:dyDescent="0.25">
      <c r="F437" s="124"/>
      <c r="G437" s="126"/>
      <c r="H437" s="119"/>
      <c r="I437" s="119"/>
      <c r="J437" s="119"/>
      <c r="K437" s="138"/>
      <c r="L437" s="124"/>
      <c r="M437" s="123"/>
      <c r="N437" s="123"/>
      <c r="O437" s="123"/>
      <c r="P437" s="123"/>
      <c r="Q437" s="123"/>
      <c r="R437" s="123"/>
      <c r="S437" s="123"/>
      <c r="T437" s="123"/>
      <c r="U437" s="122"/>
      <c r="V437" s="122"/>
      <c r="W437" s="171"/>
      <c r="X437" s="122"/>
      <c r="Y437" s="122"/>
      <c r="Z437" s="165"/>
      <c r="AA437" s="167"/>
      <c r="AB437" s="167"/>
      <c r="AC437" s="162"/>
      <c r="AD437" s="122"/>
      <c r="AH437" s="119"/>
      <c r="AI437" s="119"/>
      <c r="AJ437" s="26"/>
    </row>
    <row r="438" spans="6:36" hidden="1" x14ac:dyDescent="0.25">
      <c r="F438" s="124"/>
      <c r="G438" s="126"/>
      <c r="H438" s="119"/>
      <c r="I438" s="119"/>
      <c r="J438" s="119"/>
      <c r="K438" s="138"/>
      <c r="L438" s="124"/>
      <c r="M438" s="123"/>
      <c r="N438" s="123"/>
      <c r="O438" s="123"/>
      <c r="P438" s="123"/>
      <c r="Q438" s="123"/>
      <c r="R438" s="123"/>
      <c r="S438" s="123"/>
      <c r="T438" s="123"/>
      <c r="U438" s="122"/>
      <c r="V438" s="122"/>
      <c r="W438" s="171"/>
      <c r="X438" s="122"/>
      <c r="Y438" s="122"/>
      <c r="Z438" s="165"/>
      <c r="AA438" s="167"/>
      <c r="AB438" s="167"/>
      <c r="AC438" s="162"/>
      <c r="AD438" s="122"/>
      <c r="AH438" s="119"/>
      <c r="AI438" s="119"/>
      <c r="AJ438" s="26"/>
    </row>
    <row r="439" spans="6:36" hidden="1" x14ac:dyDescent="0.25">
      <c r="F439" s="124"/>
      <c r="G439" s="126"/>
      <c r="H439" s="119"/>
      <c r="I439" s="119"/>
      <c r="J439" s="119"/>
      <c r="K439" s="138"/>
      <c r="L439" s="124"/>
      <c r="M439" s="123"/>
      <c r="N439" s="123"/>
      <c r="O439" s="123"/>
      <c r="P439" s="123"/>
      <c r="Q439" s="123"/>
      <c r="R439" s="123"/>
      <c r="S439" s="123"/>
      <c r="T439" s="123"/>
      <c r="U439" s="122"/>
      <c r="V439" s="122"/>
      <c r="W439" s="171"/>
      <c r="X439" s="122"/>
      <c r="Y439" s="122"/>
      <c r="Z439" s="165"/>
      <c r="AA439" s="167"/>
      <c r="AB439" s="167"/>
      <c r="AC439" s="162"/>
      <c r="AD439" s="122"/>
      <c r="AH439" s="119"/>
      <c r="AI439" s="119"/>
      <c r="AJ439" s="26"/>
    </row>
    <row r="440" spans="6:36" hidden="1" x14ac:dyDescent="0.25">
      <c r="F440" s="124"/>
      <c r="G440" s="126"/>
      <c r="H440" s="119"/>
      <c r="I440" s="119"/>
      <c r="J440" s="119"/>
      <c r="K440" s="138"/>
      <c r="L440" s="124"/>
      <c r="M440" s="123"/>
      <c r="N440" s="123"/>
      <c r="O440" s="123"/>
      <c r="P440" s="123"/>
      <c r="Q440" s="123"/>
      <c r="R440" s="123"/>
      <c r="S440" s="123"/>
      <c r="T440" s="123"/>
      <c r="U440" s="122"/>
      <c r="V440" s="122"/>
      <c r="W440" s="171"/>
      <c r="X440" s="122"/>
      <c r="Y440" s="122"/>
      <c r="Z440" s="165"/>
      <c r="AA440" s="167"/>
      <c r="AB440" s="167"/>
      <c r="AC440" s="162"/>
      <c r="AD440" s="122"/>
      <c r="AH440" s="119"/>
      <c r="AI440" s="119"/>
      <c r="AJ440" s="26"/>
    </row>
    <row r="441" spans="6:36" hidden="1" x14ac:dyDescent="0.25">
      <c r="F441" s="124"/>
      <c r="G441" s="126"/>
      <c r="H441" s="119"/>
      <c r="I441" s="119"/>
      <c r="J441" s="119"/>
      <c r="K441" s="138"/>
      <c r="L441" s="124"/>
      <c r="M441" s="123"/>
      <c r="N441" s="123"/>
      <c r="O441" s="123"/>
      <c r="P441" s="123"/>
      <c r="Q441" s="123"/>
      <c r="R441" s="123"/>
      <c r="S441" s="123"/>
      <c r="T441" s="123"/>
      <c r="U441" s="122"/>
      <c r="V441" s="122"/>
      <c r="W441" s="171"/>
      <c r="X441" s="122"/>
      <c r="Y441" s="122"/>
      <c r="Z441" s="165"/>
      <c r="AA441" s="167"/>
      <c r="AB441" s="167"/>
      <c r="AC441" s="162"/>
      <c r="AD441" s="122"/>
      <c r="AH441" s="119"/>
      <c r="AI441" s="119"/>
      <c r="AJ441" s="26"/>
    </row>
    <row r="442" spans="6:36" hidden="1" x14ac:dyDescent="0.25">
      <c r="F442" s="124"/>
      <c r="G442" s="126"/>
      <c r="H442" s="119"/>
      <c r="I442" s="119"/>
      <c r="J442" s="119"/>
      <c r="K442" s="138"/>
      <c r="L442" s="124"/>
      <c r="M442" s="123"/>
      <c r="N442" s="123"/>
      <c r="O442" s="123"/>
      <c r="P442" s="123"/>
      <c r="Q442" s="123"/>
      <c r="R442" s="123"/>
      <c r="S442" s="123"/>
      <c r="T442" s="123"/>
      <c r="U442" s="122"/>
      <c r="V442" s="122"/>
      <c r="W442" s="171"/>
      <c r="X442" s="122"/>
      <c r="Y442" s="122"/>
      <c r="Z442" s="165"/>
      <c r="AA442" s="167"/>
      <c r="AB442" s="167"/>
      <c r="AC442" s="162"/>
      <c r="AD442" s="122"/>
      <c r="AH442" s="119"/>
      <c r="AI442" s="119"/>
      <c r="AJ442" s="26"/>
    </row>
    <row r="443" spans="6:36" hidden="1" x14ac:dyDescent="0.25">
      <c r="F443" s="124"/>
      <c r="G443" s="126"/>
      <c r="H443" s="119"/>
      <c r="I443" s="119"/>
      <c r="J443" s="119"/>
      <c r="K443" s="138"/>
      <c r="L443" s="124"/>
      <c r="M443" s="123"/>
      <c r="N443" s="123"/>
      <c r="O443" s="123"/>
      <c r="P443" s="123"/>
      <c r="Q443" s="123"/>
      <c r="R443" s="123"/>
      <c r="S443" s="123"/>
      <c r="T443" s="123"/>
      <c r="U443" s="122"/>
      <c r="V443" s="122"/>
      <c r="W443" s="171"/>
      <c r="X443" s="122"/>
      <c r="Y443" s="122"/>
      <c r="Z443" s="165"/>
      <c r="AA443" s="167"/>
      <c r="AB443" s="167"/>
      <c r="AC443" s="162"/>
      <c r="AD443" s="122"/>
      <c r="AH443" s="119"/>
      <c r="AI443" s="119"/>
      <c r="AJ443" s="26"/>
    </row>
    <row r="444" spans="6:36" hidden="1" x14ac:dyDescent="0.25">
      <c r="F444" s="124"/>
      <c r="G444" s="126"/>
      <c r="H444" s="119"/>
      <c r="I444" s="119"/>
      <c r="J444" s="119"/>
      <c r="K444" s="138"/>
      <c r="L444" s="124"/>
      <c r="M444" s="123"/>
      <c r="N444" s="123"/>
      <c r="O444" s="123"/>
      <c r="P444" s="123"/>
      <c r="Q444" s="123"/>
      <c r="R444" s="123"/>
      <c r="S444" s="123"/>
      <c r="T444" s="123"/>
      <c r="U444" s="122"/>
      <c r="V444" s="122"/>
      <c r="W444" s="171"/>
      <c r="X444" s="122"/>
      <c r="Y444" s="122"/>
      <c r="Z444" s="165"/>
      <c r="AA444" s="167"/>
      <c r="AB444" s="167"/>
      <c r="AC444" s="162"/>
      <c r="AD444" s="122"/>
      <c r="AH444" s="119"/>
      <c r="AI444" s="119"/>
      <c r="AJ444" s="26"/>
    </row>
    <row r="445" spans="6:36" hidden="1" x14ac:dyDescent="0.25">
      <c r="F445" s="124"/>
      <c r="G445" s="126"/>
      <c r="H445" s="119"/>
      <c r="I445" s="119"/>
      <c r="J445" s="119"/>
      <c r="K445" s="138"/>
      <c r="L445" s="124"/>
      <c r="M445" s="123"/>
      <c r="N445" s="123"/>
      <c r="O445" s="123"/>
      <c r="P445" s="123"/>
      <c r="Q445" s="123"/>
      <c r="R445" s="123"/>
      <c r="S445" s="123"/>
      <c r="T445" s="123"/>
      <c r="U445" s="122"/>
      <c r="V445" s="122"/>
      <c r="W445" s="171"/>
      <c r="X445" s="122"/>
      <c r="Y445" s="122"/>
      <c r="Z445" s="165"/>
      <c r="AA445" s="167"/>
      <c r="AB445" s="167"/>
      <c r="AC445" s="162"/>
      <c r="AD445" s="122"/>
      <c r="AH445" s="119"/>
      <c r="AI445" s="119"/>
      <c r="AJ445" s="26"/>
    </row>
    <row r="446" spans="6:36" hidden="1" x14ac:dyDescent="0.25">
      <c r="F446" s="124"/>
      <c r="G446" s="126"/>
      <c r="H446" s="119"/>
      <c r="I446" s="119"/>
      <c r="J446" s="119"/>
      <c r="K446" s="138"/>
      <c r="L446" s="124"/>
      <c r="M446" s="123"/>
      <c r="N446" s="123"/>
      <c r="O446" s="123"/>
      <c r="P446" s="123"/>
      <c r="Q446" s="123"/>
      <c r="R446" s="123"/>
      <c r="S446" s="123"/>
      <c r="T446" s="123"/>
      <c r="U446" s="122"/>
      <c r="V446" s="122"/>
      <c r="W446" s="171"/>
      <c r="X446" s="122"/>
      <c r="Y446" s="122"/>
      <c r="Z446" s="165"/>
      <c r="AA446" s="167"/>
      <c r="AB446" s="167"/>
      <c r="AC446" s="162"/>
      <c r="AD446" s="122"/>
      <c r="AH446" s="119"/>
      <c r="AI446" s="119"/>
      <c r="AJ446" s="26"/>
    </row>
    <row r="447" spans="6:36" hidden="1" x14ac:dyDescent="0.25">
      <c r="F447" s="124"/>
      <c r="G447" s="126"/>
      <c r="H447" s="119"/>
      <c r="I447" s="119"/>
      <c r="J447" s="119"/>
      <c r="K447" s="138"/>
      <c r="L447" s="124"/>
      <c r="M447" s="123"/>
      <c r="N447" s="123"/>
      <c r="O447" s="123"/>
      <c r="P447" s="123"/>
      <c r="Q447" s="123"/>
      <c r="R447" s="123"/>
      <c r="S447" s="123"/>
      <c r="T447" s="123"/>
      <c r="U447" s="122"/>
      <c r="V447" s="122"/>
      <c r="W447" s="171"/>
      <c r="X447" s="122"/>
      <c r="Y447" s="122"/>
      <c r="Z447" s="165"/>
      <c r="AA447" s="167"/>
      <c r="AB447" s="167"/>
      <c r="AC447" s="162"/>
      <c r="AD447" s="122"/>
      <c r="AH447" s="119"/>
      <c r="AI447" s="119"/>
      <c r="AJ447" s="26"/>
    </row>
    <row r="448" spans="6:36" hidden="1" x14ac:dyDescent="0.25">
      <c r="F448" s="124"/>
      <c r="G448" s="126"/>
      <c r="H448" s="119"/>
      <c r="I448" s="119"/>
      <c r="J448" s="119"/>
      <c r="K448" s="138"/>
      <c r="L448" s="124"/>
      <c r="M448" s="123"/>
      <c r="N448" s="123"/>
      <c r="O448" s="123"/>
      <c r="P448" s="123"/>
      <c r="Q448" s="123"/>
      <c r="R448" s="123"/>
      <c r="S448" s="123"/>
      <c r="T448" s="123"/>
      <c r="U448" s="122"/>
      <c r="V448" s="122"/>
      <c r="W448" s="171"/>
      <c r="X448" s="122"/>
      <c r="Y448" s="122"/>
      <c r="Z448" s="165"/>
      <c r="AA448" s="167"/>
      <c r="AB448" s="167"/>
      <c r="AC448" s="162"/>
      <c r="AD448" s="122"/>
      <c r="AH448" s="119"/>
      <c r="AI448" s="119"/>
      <c r="AJ448" s="26"/>
    </row>
    <row r="449" spans="6:36" hidden="1" x14ac:dyDescent="0.25">
      <c r="F449" s="124"/>
      <c r="G449" s="126"/>
      <c r="H449" s="119"/>
      <c r="I449" s="119"/>
      <c r="J449" s="119"/>
      <c r="K449" s="138"/>
      <c r="L449" s="124"/>
      <c r="M449" s="123"/>
      <c r="N449" s="123"/>
      <c r="O449" s="123"/>
      <c r="P449" s="123"/>
      <c r="Q449" s="123"/>
      <c r="R449" s="123"/>
      <c r="S449" s="123"/>
      <c r="T449" s="123"/>
      <c r="U449" s="122"/>
      <c r="V449" s="122"/>
      <c r="W449" s="171"/>
      <c r="X449" s="122"/>
      <c r="Y449" s="122"/>
      <c r="Z449" s="165"/>
      <c r="AA449" s="167"/>
      <c r="AB449" s="167"/>
      <c r="AC449" s="162"/>
      <c r="AD449" s="122"/>
      <c r="AH449" s="119"/>
      <c r="AI449" s="119"/>
      <c r="AJ449" s="26"/>
    </row>
    <row r="450" spans="6:36" hidden="1" x14ac:dyDescent="0.25">
      <c r="F450" s="124"/>
      <c r="G450" s="126"/>
      <c r="H450" s="119"/>
      <c r="I450" s="119"/>
      <c r="J450" s="119"/>
      <c r="K450" s="138"/>
      <c r="L450" s="124"/>
      <c r="M450" s="123"/>
      <c r="N450" s="123"/>
      <c r="O450" s="123"/>
      <c r="P450" s="123"/>
      <c r="Q450" s="123"/>
      <c r="R450" s="123"/>
      <c r="S450" s="123"/>
      <c r="T450" s="123"/>
      <c r="U450" s="122"/>
      <c r="V450" s="122"/>
      <c r="W450" s="171"/>
      <c r="X450" s="122"/>
      <c r="Y450" s="122"/>
      <c r="Z450" s="165"/>
      <c r="AA450" s="167"/>
      <c r="AB450" s="167"/>
      <c r="AC450" s="162"/>
      <c r="AD450" s="122"/>
      <c r="AH450" s="119"/>
      <c r="AI450" s="119"/>
      <c r="AJ450" s="26"/>
    </row>
    <row r="451" spans="6:36" hidden="1" x14ac:dyDescent="0.25">
      <c r="F451" s="124"/>
      <c r="G451" s="126"/>
      <c r="H451" s="119"/>
      <c r="I451" s="119"/>
      <c r="J451" s="119"/>
      <c r="K451" s="138"/>
      <c r="L451" s="124"/>
      <c r="M451" s="123"/>
      <c r="N451" s="123"/>
      <c r="O451" s="123"/>
      <c r="P451" s="123"/>
      <c r="Q451" s="123"/>
      <c r="R451" s="123"/>
      <c r="S451" s="123"/>
      <c r="T451" s="123"/>
      <c r="U451" s="122"/>
      <c r="V451" s="122"/>
      <c r="W451" s="171"/>
      <c r="X451" s="122"/>
      <c r="Y451" s="122"/>
      <c r="Z451" s="165"/>
      <c r="AA451" s="167"/>
      <c r="AB451" s="167"/>
      <c r="AC451" s="162"/>
      <c r="AD451" s="122"/>
      <c r="AH451" s="119"/>
      <c r="AI451" s="119"/>
      <c r="AJ451" s="26"/>
    </row>
    <row r="452" spans="6:36" hidden="1" x14ac:dyDescent="0.25">
      <c r="F452" s="124"/>
      <c r="G452" s="126"/>
      <c r="H452" s="119"/>
      <c r="I452" s="119"/>
      <c r="J452" s="119"/>
      <c r="K452" s="138"/>
      <c r="L452" s="124"/>
      <c r="M452" s="123"/>
      <c r="N452" s="123"/>
      <c r="O452" s="123"/>
      <c r="P452" s="123"/>
      <c r="Q452" s="123"/>
      <c r="R452" s="123"/>
      <c r="S452" s="123"/>
      <c r="T452" s="123"/>
      <c r="U452" s="122"/>
      <c r="V452" s="122"/>
      <c r="W452" s="171"/>
      <c r="X452" s="122"/>
      <c r="Y452" s="122"/>
      <c r="Z452" s="165"/>
      <c r="AA452" s="167"/>
      <c r="AB452" s="167"/>
      <c r="AC452" s="162"/>
      <c r="AD452" s="122"/>
      <c r="AH452" s="119"/>
      <c r="AI452" s="119"/>
      <c r="AJ452" s="26"/>
    </row>
    <row r="453" spans="6:36" hidden="1" x14ac:dyDescent="0.25">
      <c r="F453" s="124"/>
      <c r="G453" s="126"/>
      <c r="H453" s="119"/>
      <c r="I453" s="119"/>
      <c r="J453" s="119"/>
      <c r="K453" s="138"/>
      <c r="L453" s="124"/>
      <c r="M453" s="123"/>
      <c r="N453" s="123"/>
      <c r="O453" s="123"/>
      <c r="P453" s="123"/>
      <c r="Q453" s="123"/>
      <c r="R453" s="123"/>
      <c r="S453" s="123"/>
      <c r="T453" s="123"/>
      <c r="U453" s="122"/>
      <c r="V453" s="122"/>
      <c r="W453" s="171"/>
      <c r="X453" s="122"/>
      <c r="Y453" s="122"/>
      <c r="Z453" s="165"/>
      <c r="AA453" s="167"/>
      <c r="AB453" s="167"/>
      <c r="AC453" s="162"/>
      <c r="AD453" s="122"/>
      <c r="AH453" s="119"/>
      <c r="AI453" s="119"/>
      <c r="AJ453" s="26"/>
    </row>
    <row r="454" spans="6:36" hidden="1" x14ac:dyDescent="0.25">
      <c r="F454" s="124"/>
      <c r="G454" s="126"/>
      <c r="H454" s="119"/>
      <c r="I454" s="119"/>
      <c r="J454" s="119"/>
      <c r="K454" s="138"/>
      <c r="L454" s="124"/>
      <c r="M454" s="123"/>
      <c r="N454" s="123"/>
      <c r="O454" s="123"/>
      <c r="P454" s="123"/>
      <c r="Q454" s="123"/>
      <c r="R454" s="123"/>
      <c r="S454" s="123"/>
      <c r="T454" s="123"/>
      <c r="U454" s="122"/>
      <c r="V454" s="122"/>
      <c r="W454" s="171"/>
      <c r="X454" s="122"/>
      <c r="Y454" s="122"/>
      <c r="Z454" s="165"/>
      <c r="AA454" s="167"/>
      <c r="AB454" s="167"/>
      <c r="AC454" s="162"/>
      <c r="AD454" s="122"/>
      <c r="AH454" s="119"/>
      <c r="AI454" s="119"/>
      <c r="AJ454" s="26"/>
    </row>
    <row r="455" spans="6:36" hidden="1" x14ac:dyDescent="0.25">
      <c r="F455" s="124"/>
      <c r="G455" s="126"/>
      <c r="H455" s="119"/>
      <c r="I455" s="119"/>
      <c r="J455" s="119"/>
      <c r="K455" s="138"/>
      <c r="L455" s="124"/>
      <c r="M455" s="123"/>
      <c r="N455" s="123"/>
      <c r="O455" s="123"/>
      <c r="P455" s="123"/>
      <c r="Q455" s="123"/>
      <c r="R455" s="123"/>
      <c r="S455" s="123"/>
      <c r="T455" s="123"/>
      <c r="U455" s="122"/>
      <c r="V455" s="122"/>
      <c r="W455" s="171"/>
      <c r="X455" s="122"/>
      <c r="Y455" s="122"/>
      <c r="Z455" s="165"/>
      <c r="AA455" s="167"/>
      <c r="AB455" s="167"/>
      <c r="AC455" s="162"/>
      <c r="AD455" s="122"/>
      <c r="AH455" s="119"/>
      <c r="AI455" s="119"/>
      <c r="AJ455" s="26"/>
    </row>
    <row r="456" spans="6:36" hidden="1" x14ac:dyDescent="0.25">
      <c r="F456" s="124"/>
      <c r="G456" s="126"/>
      <c r="H456" s="119"/>
      <c r="I456" s="119"/>
      <c r="J456" s="119"/>
      <c r="K456" s="138"/>
      <c r="L456" s="124"/>
      <c r="M456" s="123"/>
      <c r="N456" s="123"/>
      <c r="O456" s="123"/>
      <c r="P456" s="123"/>
      <c r="Q456" s="123"/>
      <c r="R456" s="123"/>
      <c r="S456" s="123"/>
      <c r="T456" s="123"/>
      <c r="U456" s="122"/>
      <c r="V456" s="122"/>
      <c r="W456" s="171"/>
      <c r="X456" s="122"/>
      <c r="Y456" s="122"/>
      <c r="Z456" s="165"/>
      <c r="AA456" s="167"/>
      <c r="AB456" s="167"/>
      <c r="AC456" s="162"/>
      <c r="AD456" s="122"/>
      <c r="AH456" s="119"/>
      <c r="AI456" s="119"/>
      <c r="AJ456" s="26"/>
    </row>
    <row r="457" spans="6:36" hidden="1" x14ac:dyDescent="0.25">
      <c r="F457" s="124"/>
      <c r="G457" s="126"/>
      <c r="H457" s="119"/>
      <c r="I457" s="119"/>
      <c r="J457" s="119"/>
      <c r="K457" s="138"/>
      <c r="L457" s="124"/>
      <c r="M457" s="123"/>
      <c r="N457" s="123"/>
      <c r="O457" s="123"/>
      <c r="P457" s="123"/>
      <c r="Q457" s="123"/>
      <c r="R457" s="123"/>
      <c r="S457" s="123"/>
      <c r="T457" s="123"/>
      <c r="U457" s="122"/>
      <c r="V457" s="122"/>
      <c r="W457" s="171"/>
      <c r="X457" s="122"/>
      <c r="Y457" s="122"/>
      <c r="Z457" s="165"/>
      <c r="AA457" s="167"/>
      <c r="AB457" s="167"/>
      <c r="AC457" s="162"/>
      <c r="AD457" s="122"/>
      <c r="AH457" s="119"/>
      <c r="AI457" s="119"/>
      <c r="AJ457" s="26"/>
    </row>
    <row r="458" spans="6:36" hidden="1" x14ac:dyDescent="0.25">
      <c r="F458" s="124"/>
      <c r="G458" s="126"/>
      <c r="H458" s="119"/>
      <c r="I458" s="119"/>
      <c r="J458" s="119"/>
      <c r="K458" s="138"/>
      <c r="L458" s="124"/>
      <c r="M458" s="123"/>
      <c r="N458" s="123"/>
      <c r="O458" s="123"/>
      <c r="P458" s="123"/>
      <c r="Q458" s="123"/>
      <c r="R458" s="123"/>
      <c r="S458" s="123"/>
      <c r="T458" s="123"/>
      <c r="U458" s="122"/>
      <c r="V458" s="122"/>
      <c r="W458" s="171"/>
      <c r="X458" s="122"/>
      <c r="Y458" s="122"/>
      <c r="Z458" s="165"/>
      <c r="AA458" s="167"/>
      <c r="AB458" s="167"/>
      <c r="AC458" s="162"/>
      <c r="AD458" s="122"/>
      <c r="AH458" s="119"/>
      <c r="AI458" s="119"/>
      <c r="AJ458" s="26"/>
    </row>
    <row r="459" spans="6:36" hidden="1" x14ac:dyDescent="0.25">
      <c r="F459" s="124"/>
      <c r="G459" s="126"/>
      <c r="H459" s="119"/>
      <c r="I459" s="119"/>
      <c r="J459" s="119"/>
      <c r="K459" s="138"/>
      <c r="L459" s="124"/>
      <c r="M459" s="123"/>
      <c r="N459" s="123"/>
      <c r="O459" s="123"/>
      <c r="P459" s="123"/>
      <c r="Q459" s="123"/>
      <c r="R459" s="123"/>
      <c r="S459" s="123"/>
      <c r="T459" s="123"/>
      <c r="U459" s="122"/>
      <c r="V459" s="122"/>
      <c r="W459" s="171"/>
      <c r="X459" s="122"/>
      <c r="Y459" s="122"/>
      <c r="Z459" s="165"/>
      <c r="AA459" s="167"/>
      <c r="AB459" s="167"/>
      <c r="AC459" s="162"/>
      <c r="AD459" s="122"/>
      <c r="AH459" s="119"/>
      <c r="AI459" s="119"/>
      <c r="AJ459" s="26"/>
    </row>
    <row r="460" spans="6:36" hidden="1" x14ac:dyDescent="0.25">
      <c r="F460" s="124"/>
      <c r="G460" s="126"/>
      <c r="H460" s="119"/>
      <c r="I460" s="119"/>
      <c r="J460" s="119"/>
      <c r="K460" s="138"/>
      <c r="L460" s="124"/>
      <c r="M460" s="123"/>
      <c r="N460" s="123"/>
      <c r="O460" s="123"/>
      <c r="P460" s="123"/>
      <c r="Q460" s="123"/>
      <c r="R460" s="123"/>
      <c r="S460" s="123"/>
      <c r="T460" s="123"/>
      <c r="U460" s="122"/>
      <c r="V460" s="122"/>
      <c r="W460" s="171"/>
      <c r="X460" s="122"/>
      <c r="Y460" s="122"/>
      <c r="Z460" s="165"/>
      <c r="AA460" s="167"/>
      <c r="AB460" s="167"/>
      <c r="AC460" s="162"/>
      <c r="AD460" s="122"/>
      <c r="AH460" s="119"/>
      <c r="AI460" s="119"/>
      <c r="AJ460" s="26"/>
    </row>
    <row r="461" spans="6:36" hidden="1" x14ac:dyDescent="0.25">
      <c r="F461" s="124"/>
      <c r="G461" s="126"/>
      <c r="H461" s="119"/>
      <c r="I461" s="119"/>
      <c r="J461" s="119"/>
      <c r="K461" s="138"/>
      <c r="L461" s="124"/>
      <c r="M461" s="123"/>
      <c r="N461" s="123"/>
      <c r="O461" s="123"/>
      <c r="P461" s="123"/>
      <c r="Q461" s="123"/>
      <c r="R461" s="123"/>
      <c r="S461" s="123"/>
      <c r="T461" s="123"/>
      <c r="U461" s="122"/>
      <c r="V461" s="122"/>
      <c r="W461" s="171"/>
      <c r="X461" s="122"/>
      <c r="Y461" s="122"/>
      <c r="Z461" s="165"/>
      <c r="AA461" s="167"/>
      <c r="AB461" s="167"/>
      <c r="AC461" s="162"/>
      <c r="AD461" s="122"/>
      <c r="AH461" s="119"/>
      <c r="AI461" s="119"/>
      <c r="AJ461" s="26"/>
    </row>
    <row r="462" spans="6:36" hidden="1" x14ac:dyDescent="0.25">
      <c r="F462" s="124"/>
      <c r="G462" s="126"/>
      <c r="H462" s="119"/>
      <c r="I462" s="119"/>
      <c r="J462" s="119"/>
      <c r="K462" s="138"/>
      <c r="L462" s="124"/>
      <c r="M462" s="123"/>
      <c r="N462" s="123"/>
      <c r="O462" s="123"/>
      <c r="P462" s="123"/>
      <c r="Q462" s="123"/>
      <c r="R462" s="123"/>
      <c r="S462" s="123"/>
      <c r="T462" s="123"/>
      <c r="U462" s="122"/>
      <c r="V462" s="122"/>
      <c r="W462" s="171"/>
      <c r="X462" s="122"/>
      <c r="Y462" s="122"/>
      <c r="Z462" s="165"/>
      <c r="AA462" s="167"/>
      <c r="AB462" s="167"/>
      <c r="AC462" s="162"/>
      <c r="AD462" s="122"/>
      <c r="AH462" s="119"/>
      <c r="AI462" s="119"/>
      <c r="AJ462" s="26"/>
    </row>
    <row r="463" spans="6:36" hidden="1" x14ac:dyDescent="0.25">
      <c r="F463" s="124"/>
      <c r="G463" s="126"/>
      <c r="H463" s="119"/>
      <c r="I463" s="119"/>
      <c r="J463" s="119"/>
      <c r="K463" s="138"/>
      <c r="L463" s="124"/>
      <c r="M463" s="123"/>
      <c r="N463" s="123"/>
      <c r="O463" s="123"/>
      <c r="P463" s="123"/>
      <c r="Q463" s="123"/>
      <c r="R463" s="123"/>
      <c r="S463" s="123"/>
      <c r="T463" s="123"/>
      <c r="U463" s="122"/>
      <c r="V463" s="122"/>
      <c r="W463" s="171"/>
      <c r="X463" s="122"/>
      <c r="Y463" s="122"/>
      <c r="Z463" s="165"/>
      <c r="AA463" s="167"/>
      <c r="AB463" s="167"/>
      <c r="AC463" s="162"/>
      <c r="AD463" s="122"/>
      <c r="AH463" s="119"/>
      <c r="AI463" s="119"/>
      <c r="AJ463" s="26"/>
    </row>
    <row r="464" spans="6:36" hidden="1" x14ac:dyDescent="0.25">
      <c r="F464" s="124"/>
      <c r="G464" s="126"/>
      <c r="H464" s="119"/>
      <c r="I464" s="119"/>
      <c r="J464" s="119"/>
      <c r="K464" s="138"/>
      <c r="L464" s="124"/>
      <c r="M464" s="123"/>
      <c r="N464" s="123"/>
      <c r="O464" s="123"/>
      <c r="P464" s="123"/>
      <c r="Q464" s="123"/>
      <c r="R464" s="123"/>
      <c r="S464" s="123"/>
      <c r="T464" s="123"/>
      <c r="U464" s="122"/>
      <c r="V464" s="122"/>
      <c r="W464" s="171"/>
      <c r="X464" s="122"/>
      <c r="Y464" s="122"/>
      <c r="Z464" s="165"/>
      <c r="AA464" s="167"/>
      <c r="AB464" s="167"/>
      <c r="AC464" s="162"/>
      <c r="AD464" s="122"/>
      <c r="AH464" s="119"/>
      <c r="AI464" s="119"/>
      <c r="AJ464" s="26"/>
    </row>
    <row r="465" spans="6:36" hidden="1" x14ac:dyDescent="0.25">
      <c r="F465" s="124"/>
      <c r="G465" s="126"/>
      <c r="H465" s="119"/>
      <c r="I465" s="119"/>
      <c r="J465" s="119"/>
      <c r="K465" s="138"/>
      <c r="L465" s="124"/>
      <c r="M465" s="123"/>
      <c r="N465" s="123"/>
      <c r="O465" s="123"/>
      <c r="P465" s="123"/>
      <c r="Q465" s="123"/>
      <c r="R465" s="123"/>
      <c r="S465" s="123"/>
      <c r="T465" s="123"/>
      <c r="U465" s="122"/>
      <c r="V465" s="122"/>
      <c r="W465" s="171"/>
      <c r="X465" s="122"/>
      <c r="Y465" s="122"/>
      <c r="Z465" s="165"/>
      <c r="AA465" s="167"/>
      <c r="AB465" s="167"/>
      <c r="AC465" s="162"/>
      <c r="AD465" s="122"/>
      <c r="AH465" s="119"/>
      <c r="AI465" s="119"/>
      <c r="AJ465" s="26"/>
    </row>
    <row r="466" spans="6:36" hidden="1" x14ac:dyDescent="0.25">
      <c r="F466" s="124"/>
      <c r="G466" s="126"/>
      <c r="H466" s="119"/>
      <c r="I466" s="119"/>
      <c r="J466" s="119"/>
      <c r="K466" s="138"/>
      <c r="L466" s="124"/>
      <c r="M466" s="123"/>
      <c r="N466" s="123"/>
      <c r="O466" s="123"/>
      <c r="P466" s="123"/>
      <c r="Q466" s="123"/>
      <c r="R466" s="123"/>
      <c r="S466" s="123"/>
      <c r="T466" s="123"/>
      <c r="U466" s="122"/>
      <c r="V466" s="122"/>
      <c r="W466" s="171"/>
      <c r="X466" s="122"/>
      <c r="Y466" s="122"/>
      <c r="Z466" s="165"/>
      <c r="AA466" s="167"/>
      <c r="AB466" s="167"/>
      <c r="AC466" s="162"/>
      <c r="AD466" s="122"/>
      <c r="AH466" s="119"/>
      <c r="AI466" s="119"/>
      <c r="AJ466" s="26"/>
    </row>
    <row r="467" spans="6:36" hidden="1" x14ac:dyDescent="0.25">
      <c r="F467" s="124"/>
      <c r="G467" s="126"/>
      <c r="H467" s="119"/>
      <c r="I467" s="119"/>
      <c r="J467" s="119"/>
      <c r="K467" s="138"/>
      <c r="L467" s="124"/>
      <c r="M467" s="123"/>
      <c r="N467" s="123"/>
      <c r="O467" s="123"/>
      <c r="P467" s="123"/>
      <c r="Q467" s="123"/>
      <c r="R467" s="123"/>
      <c r="S467" s="123"/>
      <c r="T467" s="123"/>
      <c r="U467" s="122"/>
      <c r="V467" s="122"/>
      <c r="W467" s="171"/>
      <c r="X467" s="122"/>
      <c r="Y467" s="122"/>
      <c r="Z467" s="165"/>
      <c r="AA467" s="167"/>
      <c r="AB467" s="167"/>
      <c r="AC467" s="162"/>
      <c r="AD467" s="122"/>
      <c r="AH467" s="119"/>
      <c r="AI467" s="119"/>
      <c r="AJ467" s="26"/>
    </row>
    <row r="468" spans="6:36" hidden="1" x14ac:dyDescent="0.25">
      <c r="F468" s="124"/>
      <c r="G468" s="126"/>
      <c r="H468" s="119"/>
      <c r="I468" s="119"/>
      <c r="J468" s="119"/>
      <c r="K468" s="138"/>
      <c r="L468" s="124"/>
      <c r="M468" s="123"/>
      <c r="N468" s="123"/>
      <c r="O468" s="123"/>
      <c r="P468" s="123"/>
      <c r="Q468" s="123"/>
      <c r="R468" s="123"/>
      <c r="S468" s="123"/>
      <c r="T468" s="123"/>
      <c r="U468" s="122"/>
      <c r="V468" s="122"/>
      <c r="W468" s="171"/>
      <c r="X468" s="122"/>
      <c r="Y468" s="122"/>
      <c r="Z468" s="165"/>
      <c r="AA468" s="167"/>
      <c r="AB468" s="167"/>
      <c r="AC468" s="162"/>
      <c r="AD468" s="122"/>
      <c r="AH468" s="119"/>
      <c r="AI468" s="119"/>
      <c r="AJ468" s="26"/>
    </row>
    <row r="469" spans="6:36" hidden="1" x14ac:dyDescent="0.25">
      <c r="F469" s="124"/>
      <c r="G469" s="126"/>
      <c r="H469" s="119"/>
      <c r="I469" s="119"/>
      <c r="J469" s="119"/>
      <c r="K469" s="138"/>
      <c r="L469" s="124"/>
      <c r="M469" s="123"/>
      <c r="N469" s="123"/>
      <c r="O469" s="123"/>
      <c r="P469" s="123"/>
      <c r="Q469" s="123"/>
      <c r="R469" s="123"/>
      <c r="S469" s="123"/>
      <c r="T469" s="123"/>
      <c r="U469" s="122"/>
      <c r="V469" s="122"/>
      <c r="W469" s="171"/>
      <c r="X469" s="122"/>
      <c r="Y469" s="122"/>
      <c r="Z469" s="165"/>
      <c r="AA469" s="167"/>
      <c r="AB469" s="167"/>
      <c r="AC469" s="162"/>
      <c r="AD469" s="122"/>
      <c r="AH469" s="119"/>
      <c r="AI469" s="119"/>
      <c r="AJ469" s="26"/>
    </row>
    <row r="470" spans="6:36" hidden="1" x14ac:dyDescent="0.25">
      <c r="F470" s="124"/>
      <c r="G470" s="126"/>
      <c r="H470" s="119"/>
      <c r="I470" s="119"/>
      <c r="J470" s="119"/>
      <c r="K470" s="138"/>
      <c r="L470" s="124"/>
      <c r="M470" s="123"/>
      <c r="N470" s="123"/>
      <c r="O470" s="123"/>
      <c r="P470" s="123"/>
      <c r="Q470" s="123"/>
      <c r="R470" s="123"/>
      <c r="S470" s="123"/>
      <c r="T470" s="123"/>
      <c r="U470" s="122"/>
      <c r="V470" s="122"/>
      <c r="W470" s="171"/>
      <c r="X470" s="122"/>
      <c r="Y470" s="122"/>
      <c r="Z470" s="165"/>
      <c r="AA470" s="167"/>
      <c r="AB470" s="167"/>
      <c r="AC470" s="162"/>
      <c r="AD470" s="122"/>
      <c r="AH470" s="119"/>
      <c r="AI470" s="119"/>
      <c r="AJ470" s="26"/>
    </row>
    <row r="471" spans="6:36" hidden="1" x14ac:dyDescent="0.25">
      <c r="F471" s="124"/>
      <c r="G471" s="126"/>
      <c r="H471" s="119"/>
      <c r="I471" s="119"/>
      <c r="J471" s="119"/>
      <c r="K471" s="138"/>
      <c r="L471" s="124"/>
      <c r="M471" s="123"/>
      <c r="N471" s="123"/>
      <c r="O471" s="123"/>
      <c r="P471" s="123"/>
      <c r="Q471" s="123"/>
      <c r="R471" s="123"/>
      <c r="S471" s="123"/>
      <c r="T471" s="123"/>
      <c r="U471" s="122"/>
      <c r="V471" s="122"/>
      <c r="W471" s="171"/>
      <c r="X471" s="122"/>
      <c r="Y471" s="122"/>
      <c r="Z471" s="165"/>
      <c r="AA471" s="167"/>
      <c r="AB471" s="167"/>
      <c r="AC471" s="162"/>
      <c r="AD471" s="122"/>
      <c r="AH471" s="119"/>
      <c r="AI471" s="119"/>
      <c r="AJ471" s="26"/>
    </row>
    <row r="472" spans="6:36" hidden="1" x14ac:dyDescent="0.25">
      <c r="F472" s="124"/>
      <c r="G472" s="126"/>
      <c r="H472" s="119"/>
      <c r="I472" s="119"/>
      <c r="J472" s="119"/>
      <c r="K472" s="138"/>
      <c r="L472" s="124"/>
      <c r="M472" s="123"/>
      <c r="N472" s="123"/>
      <c r="O472" s="123"/>
      <c r="P472" s="123"/>
      <c r="Q472" s="123"/>
      <c r="R472" s="123"/>
      <c r="S472" s="123"/>
      <c r="T472" s="123"/>
      <c r="U472" s="122"/>
      <c r="V472" s="122"/>
      <c r="W472" s="171"/>
      <c r="X472" s="122"/>
      <c r="Y472" s="122"/>
      <c r="Z472" s="165"/>
      <c r="AA472" s="167"/>
      <c r="AB472" s="167"/>
      <c r="AC472" s="162"/>
      <c r="AD472" s="122"/>
      <c r="AH472" s="119"/>
      <c r="AI472" s="119"/>
      <c r="AJ472" s="26"/>
    </row>
    <row r="473" spans="6:36" hidden="1" x14ac:dyDescent="0.25">
      <c r="F473" s="124"/>
      <c r="G473" s="126"/>
      <c r="H473" s="119"/>
      <c r="I473" s="119"/>
      <c r="J473" s="119"/>
      <c r="K473" s="138"/>
      <c r="L473" s="124"/>
      <c r="M473" s="123"/>
      <c r="N473" s="123"/>
      <c r="O473" s="123"/>
      <c r="P473" s="123"/>
      <c r="Q473" s="123"/>
      <c r="R473" s="123"/>
      <c r="S473" s="123"/>
      <c r="T473" s="123"/>
      <c r="U473" s="122"/>
      <c r="V473" s="122"/>
      <c r="W473" s="171"/>
      <c r="X473" s="122"/>
      <c r="Y473" s="122"/>
      <c r="Z473" s="165"/>
      <c r="AA473" s="167"/>
      <c r="AB473" s="167"/>
      <c r="AC473" s="162"/>
      <c r="AD473" s="122"/>
      <c r="AH473" s="119"/>
      <c r="AI473" s="119"/>
      <c r="AJ473" s="26"/>
    </row>
    <row r="474" spans="6:36" hidden="1" x14ac:dyDescent="0.25">
      <c r="F474" s="124"/>
      <c r="G474" s="126"/>
      <c r="H474" s="119"/>
      <c r="I474" s="119"/>
      <c r="J474" s="119"/>
      <c r="K474" s="138"/>
      <c r="L474" s="124"/>
      <c r="M474" s="123"/>
      <c r="N474" s="123"/>
      <c r="O474" s="123"/>
      <c r="P474" s="123"/>
      <c r="Q474" s="123"/>
      <c r="R474" s="123"/>
      <c r="S474" s="123"/>
      <c r="T474" s="123"/>
      <c r="U474" s="122"/>
      <c r="V474" s="122"/>
      <c r="W474" s="171"/>
      <c r="X474" s="122"/>
      <c r="Y474" s="122"/>
      <c r="Z474" s="165"/>
      <c r="AA474" s="167"/>
      <c r="AB474" s="167"/>
      <c r="AC474" s="162"/>
      <c r="AD474" s="122"/>
      <c r="AH474" s="119"/>
      <c r="AI474" s="119"/>
      <c r="AJ474" s="26"/>
    </row>
    <row r="475" spans="6:36" hidden="1" x14ac:dyDescent="0.25">
      <c r="F475" s="124"/>
      <c r="G475" s="126"/>
      <c r="H475" s="119"/>
      <c r="I475" s="119"/>
      <c r="J475" s="119"/>
      <c r="K475" s="138"/>
      <c r="L475" s="124"/>
      <c r="M475" s="123"/>
      <c r="N475" s="123"/>
      <c r="O475" s="123"/>
      <c r="P475" s="123"/>
      <c r="Q475" s="123"/>
      <c r="R475" s="123"/>
      <c r="S475" s="123"/>
      <c r="T475" s="123"/>
      <c r="U475" s="122"/>
      <c r="V475" s="122"/>
      <c r="W475" s="171"/>
      <c r="X475" s="122"/>
      <c r="Y475" s="122"/>
      <c r="Z475" s="165"/>
      <c r="AA475" s="167"/>
      <c r="AB475" s="167"/>
      <c r="AC475" s="162"/>
      <c r="AD475" s="122"/>
      <c r="AH475" s="119"/>
      <c r="AI475" s="119"/>
      <c r="AJ475" s="26"/>
    </row>
    <row r="476" spans="6:36" hidden="1" x14ac:dyDescent="0.25">
      <c r="F476" s="124"/>
      <c r="G476" s="126"/>
      <c r="H476" s="119"/>
      <c r="I476" s="119"/>
      <c r="J476" s="119"/>
      <c r="K476" s="138"/>
      <c r="L476" s="124"/>
      <c r="M476" s="123"/>
      <c r="N476" s="123"/>
      <c r="O476" s="123"/>
      <c r="P476" s="123"/>
      <c r="Q476" s="123"/>
      <c r="R476" s="123"/>
      <c r="S476" s="123"/>
      <c r="T476" s="123"/>
      <c r="U476" s="122"/>
      <c r="V476" s="122"/>
      <c r="W476" s="171"/>
      <c r="X476" s="122"/>
      <c r="Y476" s="122"/>
      <c r="Z476" s="165"/>
      <c r="AA476" s="167"/>
      <c r="AB476" s="167"/>
      <c r="AC476" s="162"/>
      <c r="AD476" s="122"/>
      <c r="AH476" s="119"/>
      <c r="AI476" s="119"/>
      <c r="AJ476" s="26"/>
    </row>
    <row r="477" spans="6:36" hidden="1" x14ac:dyDescent="0.25">
      <c r="F477" s="124"/>
      <c r="G477" s="126"/>
      <c r="H477" s="119"/>
      <c r="I477" s="119"/>
      <c r="J477" s="119"/>
      <c r="K477" s="138"/>
      <c r="L477" s="124"/>
      <c r="M477" s="123"/>
      <c r="N477" s="123"/>
      <c r="O477" s="123"/>
      <c r="P477" s="123"/>
      <c r="Q477" s="123"/>
      <c r="R477" s="123"/>
      <c r="S477" s="123"/>
      <c r="T477" s="123"/>
      <c r="U477" s="122"/>
      <c r="V477" s="122"/>
      <c r="W477" s="171"/>
      <c r="X477" s="122"/>
      <c r="Y477" s="122"/>
      <c r="Z477" s="165"/>
      <c r="AA477" s="167"/>
      <c r="AB477" s="167"/>
      <c r="AC477" s="162"/>
      <c r="AD477" s="122"/>
      <c r="AH477" s="119"/>
      <c r="AI477" s="119"/>
      <c r="AJ477" s="26"/>
    </row>
    <row r="478" spans="6:36" hidden="1" x14ac:dyDescent="0.25">
      <c r="F478" s="124"/>
      <c r="G478" s="126"/>
      <c r="H478" s="119"/>
      <c r="I478" s="119"/>
      <c r="J478" s="119"/>
      <c r="K478" s="138"/>
      <c r="L478" s="124"/>
      <c r="M478" s="123"/>
      <c r="N478" s="123"/>
      <c r="O478" s="123"/>
      <c r="P478" s="123"/>
      <c r="Q478" s="123"/>
      <c r="R478" s="123"/>
      <c r="S478" s="123"/>
      <c r="T478" s="123"/>
      <c r="U478" s="122"/>
      <c r="V478" s="122"/>
      <c r="W478" s="171"/>
      <c r="X478" s="122"/>
      <c r="Y478" s="122"/>
      <c r="Z478" s="165"/>
      <c r="AA478" s="167"/>
      <c r="AB478" s="167"/>
      <c r="AC478" s="162"/>
      <c r="AD478" s="122"/>
      <c r="AH478" s="119"/>
      <c r="AI478" s="119"/>
      <c r="AJ478" s="26"/>
    </row>
    <row r="479" spans="6:36" hidden="1" x14ac:dyDescent="0.25">
      <c r="F479" s="124"/>
      <c r="G479" s="126"/>
      <c r="H479" s="119"/>
      <c r="I479" s="119"/>
      <c r="J479" s="119"/>
      <c r="K479" s="138"/>
      <c r="L479" s="124"/>
      <c r="M479" s="123"/>
      <c r="N479" s="123"/>
      <c r="O479" s="123"/>
      <c r="P479" s="123"/>
      <c r="Q479" s="123"/>
      <c r="R479" s="123"/>
      <c r="S479" s="123"/>
      <c r="T479" s="123"/>
      <c r="U479" s="122"/>
      <c r="V479" s="122"/>
      <c r="W479" s="171"/>
      <c r="X479" s="122"/>
      <c r="Y479" s="122"/>
      <c r="Z479" s="165"/>
      <c r="AA479" s="167"/>
      <c r="AB479" s="167"/>
      <c r="AC479" s="162"/>
      <c r="AD479" s="122"/>
      <c r="AH479" s="119"/>
      <c r="AI479" s="119"/>
      <c r="AJ479" s="26"/>
    </row>
    <row r="480" spans="6:36" hidden="1" x14ac:dyDescent="0.25">
      <c r="F480" s="24"/>
      <c r="J480" s="26"/>
      <c r="M480" s="108"/>
      <c r="N480" s="108"/>
      <c r="O480" s="108"/>
      <c r="P480" s="108"/>
      <c r="Q480" s="108"/>
      <c r="R480" s="108"/>
      <c r="S480" s="108"/>
      <c r="T480" s="108"/>
      <c r="U480" s="106"/>
      <c r="V480" s="106"/>
      <c r="W480" s="171"/>
      <c r="X480" s="106"/>
      <c r="Y480" s="122"/>
      <c r="Z480" s="165"/>
      <c r="AA480" s="167"/>
      <c r="AB480" s="167"/>
      <c r="AC480" s="162"/>
      <c r="AD480" s="106"/>
      <c r="AE480" s="107"/>
      <c r="AF480" s="107"/>
      <c r="AH480" s="119"/>
      <c r="AI480" s="26"/>
      <c r="AJ480" s="26"/>
    </row>
    <row r="481" spans="6:36" hidden="1" x14ac:dyDescent="0.25">
      <c r="F481" s="24"/>
      <c r="J481" s="26"/>
      <c r="M481" s="108"/>
      <c r="N481" s="108"/>
      <c r="O481" s="108"/>
      <c r="P481" s="108"/>
      <c r="Q481" s="108"/>
      <c r="R481" s="108"/>
      <c r="S481" s="108"/>
      <c r="T481" s="108"/>
      <c r="U481" s="106"/>
      <c r="V481" s="106"/>
      <c r="W481" s="171"/>
      <c r="X481" s="106"/>
      <c r="Y481" s="122"/>
      <c r="Z481" s="165"/>
      <c r="AA481" s="167"/>
      <c r="AB481" s="167"/>
      <c r="AC481" s="162"/>
      <c r="AD481" s="106"/>
      <c r="AE481" s="107"/>
      <c r="AF481" s="107"/>
      <c r="AH481" s="119"/>
      <c r="AI481" s="26"/>
      <c r="AJ481" s="26"/>
    </row>
    <row r="482" spans="6:36" hidden="1" x14ac:dyDescent="0.25">
      <c r="F482" s="24"/>
      <c r="J482" s="26"/>
      <c r="M482" s="108"/>
      <c r="N482" s="108"/>
      <c r="O482" s="108"/>
      <c r="P482" s="108"/>
      <c r="Q482" s="108"/>
      <c r="R482" s="108"/>
      <c r="S482" s="108"/>
      <c r="T482" s="108"/>
      <c r="U482" s="106"/>
      <c r="V482" s="106"/>
      <c r="W482" s="171"/>
      <c r="X482" s="106"/>
      <c r="Y482" s="122"/>
      <c r="Z482" s="165"/>
      <c r="AA482" s="167"/>
      <c r="AB482" s="167"/>
      <c r="AC482" s="162"/>
      <c r="AD482" s="106"/>
      <c r="AE482" s="107"/>
      <c r="AF482" s="107"/>
      <c r="AH482" s="119"/>
      <c r="AI482" s="26"/>
      <c r="AJ482" s="26"/>
    </row>
    <row r="483" spans="6:36" hidden="1" x14ac:dyDescent="0.25">
      <c r="F483" s="24"/>
      <c r="J483" s="26"/>
      <c r="M483" s="108"/>
      <c r="N483" s="108"/>
      <c r="O483" s="108"/>
      <c r="P483" s="108"/>
      <c r="Q483" s="108"/>
      <c r="R483" s="108"/>
      <c r="S483" s="108"/>
      <c r="T483" s="108"/>
      <c r="U483" s="106"/>
      <c r="V483" s="106"/>
      <c r="W483" s="171"/>
      <c r="X483" s="106"/>
      <c r="Y483" s="122"/>
      <c r="Z483" s="165"/>
      <c r="AA483" s="167"/>
      <c r="AB483" s="167"/>
      <c r="AC483" s="162"/>
      <c r="AD483" s="106"/>
      <c r="AE483" s="107"/>
      <c r="AF483" s="107"/>
      <c r="AH483" s="119"/>
      <c r="AI483" s="26"/>
      <c r="AJ483" s="26"/>
    </row>
    <row r="484" spans="6:36" hidden="1" x14ac:dyDescent="0.25">
      <c r="F484" s="24"/>
      <c r="J484" s="26"/>
      <c r="M484" s="108"/>
      <c r="N484" s="108"/>
      <c r="O484" s="108"/>
      <c r="P484" s="108"/>
      <c r="Q484" s="108"/>
      <c r="R484" s="108"/>
      <c r="S484" s="108"/>
      <c r="T484" s="108"/>
      <c r="U484" s="106"/>
      <c r="V484" s="106"/>
      <c r="W484" s="171"/>
      <c r="X484" s="106"/>
      <c r="Y484" s="122"/>
      <c r="Z484" s="165"/>
      <c r="AA484" s="167"/>
      <c r="AB484" s="167"/>
      <c r="AC484" s="162"/>
      <c r="AD484" s="106"/>
      <c r="AE484" s="107"/>
      <c r="AF484" s="107"/>
      <c r="AH484" s="119"/>
      <c r="AI484" s="26"/>
      <c r="AJ484" s="26"/>
    </row>
    <row r="485" spans="6:36" hidden="1" x14ac:dyDescent="0.25">
      <c r="F485" s="24"/>
      <c r="J485" s="26"/>
      <c r="M485" s="108"/>
      <c r="N485" s="108"/>
      <c r="O485" s="108"/>
      <c r="P485" s="108"/>
      <c r="Q485" s="108"/>
      <c r="R485" s="108"/>
      <c r="S485" s="108"/>
      <c r="T485" s="108"/>
      <c r="U485" s="106"/>
      <c r="V485" s="106"/>
      <c r="W485" s="171"/>
      <c r="X485" s="106"/>
      <c r="Y485" s="122"/>
      <c r="Z485" s="165"/>
      <c r="AA485" s="167"/>
      <c r="AB485" s="167"/>
      <c r="AC485" s="162"/>
      <c r="AD485" s="106"/>
      <c r="AE485" s="107"/>
      <c r="AF485" s="107"/>
      <c r="AH485" s="119"/>
      <c r="AI485" s="26"/>
      <c r="AJ485" s="26"/>
    </row>
    <row r="486" spans="6:36" hidden="1" x14ac:dyDescent="0.25">
      <c r="F486" s="24"/>
      <c r="J486" s="26"/>
      <c r="M486" s="108"/>
      <c r="N486" s="108"/>
      <c r="O486" s="108"/>
      <c r="P486" s="108"/>
      <c r="Q486" s="108"/>
      <c r="R486" s="108"/>
      <c r="S486" s="108"/>
      <c r="T486" s="108"/>
      <c r="U486" s="106"/>
      <c r="V486" s="106"/>
      <c r="W486" s="171"/>
      <c r="X486" s="106"/>
      <c r="Y486" s="122"/>
      <c r="Z486" s="165"/>
      <c r="AA486" s="167"/>
      <c r="AB486" s="167"/>
      <c r="AC486" s="162"/>
      <c r="AD486" s="106"/>
      <c r="AE486" s="107"/>
      <c r="AF486" s="107"/>
      <c r="AH486" s="119"/>
      <c r="AI486" s="26"/>
      <c r="AJ486" s="26"/>
    </row>
    <row r="487" spans="6:36" hidden="1" x14ac:dyDescent="0.25">
      <c r="F487" s="24"/>
      <c r="J487" s="26"/>
      <c r="M487" s="108"/>
      <c r="N487" s="108"/>
      <c r="O487" s="108"/>
      <c r="P487" s="108"/>
      <c r="Q487" s="108"/>
      <c r="R487" s="108"/>
      <c r="S487" s="108"/>
      <c r="T487" s="108"/>
      <c r="U487" s="106"/>
      <c r="V487" s="106"/>
      <c r="W487" s="171"/>
      <c r="X487" s="106"/>
      <c r="Y487" s="122"/>
      <c r="Z487" s="165"/>
      <c r="AA487" s="167"/>
      <c r="AB487" s="167"/>
      <c r="AC487" s="162"/>
      <c r="AD487" s="106"/>
      <c r="AE487" s="107"/>
      <c r="AF487" s="107"/>
      <c r="AH487" s="119"/>
      <c r="AI487" s="26"/>
      <c r="AJ487" s="26"/>
    </row>
    <row r="488" spans="6:36" hidden="1" x14ac:dyDescent="0.25">
      <c r="F488" s="24"/>
      <c r="J488" s="26"/>
      <c r="M488" s="108"/>
      <c r="N488" s="108"/>
      <c r="O488" s="108"/>
      <c r="P488" s="108"/>
      <c r="Q488" s="108"/>
      <c r="R488" s="108"/>
      <c r="S488" s="108"/>
      <c r="T488" s="108"/>
      <c r="U488" s="106"/>
      <c r="V488" s="106"/>
      <c r="W488" s="171"/>
      <c r="X488" s="106"/>
      <c r="Y488" s="122"/>
      <c r="Z488" s="165"/>
      <c r="AA488" s="167"/>
      <c r="AB488" s="167"/>
      <c r="AC488" s="162"/>
      <c r="AD488" s="106"/>
      <c r="AE488" s="107"/>
      <c r="AF488" s="107"/>
      <c r="AH488" s="119"/>
      <c r="AI488" s="26"/>
      <c r="AJ488" s="26"/>
    </row>
    <row r="489" spans="6:36" hidden="1" x14ac:dyDescent="0.25">
      <c r="F489" s="24"/>
      <c r="J489" s="26"/>
      <c r="M489" s="108"/>
      <c r="N489" s="108"/>
      <c r="O489" s="108"/>
      <c r="P489" s="108"/>
      <c r="Q489" s="108"/>
      <c r="R489" s="108"/>
      <c r="S489" s="108"/>
      <c r="T489" s="108"/>
      <c r="U489" s="106"/>
      <c r="V489" s="106"/>
      <c r="W489" s="171"/>
      <c r="X489" s="106"/>
      <c r="Y489" s="122"/>
      <c r="Z489" s="165"/>
      <c r="AA489" s="167"/>
      <c r="AB489" s="167"/>
      <c r="AC489" s="162"/>
      <c r="AD489" s="106"/>
      <c r="AE489" s="107"/>
      <c r="AF489" s="107"/>
      <c r="AH489" s="119"/>
      <c r="AI489" s="26"/>
      <c r="AJ489" s="26"/>
    </row>
    <row r="490" spans="6:36" hidden="1" x14ac:dyDescent="0.25">
      <c r="F490" s="24"/>
      <c r="J490" s="26"/>
      <c r="M490" s="108"/>
      <c r="N490" s="108"/>
      <c r="O490" s="108"/>
      <c r="P490" s="108"/>
      <c r="Q490" s="108"/>
      <c r="R490" s="108"/>
      <c r="S490" s="108"/>
      <c r="T490" s="108"/>
      <c r="U490" s="106"/>
      <c r="V490" s="106"/>
      <c r="W490" s="171"/>
      <c r="X490" s="106"/>
      <c r="Y490" s="122"/>
      <c r="Z490" s="165"/>
      <c r="AA490" s="167"/>
      <c r="AB490" s="167"/>
      <c r="AC490" s="162"/>
      <c r="AD490" s="106"/>
      <c r="AE490" s="107"/>
      <c r="AF490" s="107"/>
      <c r="AH490" s="119"/>
      <c r="AI490" s="26"/>
      <c r="AJ490" s="26"/>
    </row>
    <row r="491" spans="6:36" hidden="1" x14ac:dyDescent="0.25">
      <c r="F491" s="24"/>
      <c r="J491" s="26"/>
      <c r="M491" s="108"/>
      <c r="N491" s="108"/>
      <c r="O491" s="108"/>
      <c r="P491" s="108"/>
      <c r="Q491" s="108"/>
      <c r="R491" s="108"/>
      <c r="S491" s="108"/>
      <c r="T491" s="108"/>
      <c r="U491" s="106"/>
      <c r="V491" s="106"/>
      <c r="W491" s="171"/>
      <c r="X491" s="106"/>
      <c r="Y491" s="122"/>
      <c r="Z491" s="165"/>
      <c r="AA491" s="167"/>
      <c r="AB491" s="167"/>
      <c r="AC491" s="162"/>
      <c r="AD491" s="106"/>
      <c r="AE491" s="107"/>
      <c r="AF491" s="107"/>
      <c r="AH491" s="119"/>
      <c r="AI491" s="26"/>
      <c r="AJ491" s="26"/>
    </row>
    <row r="492" spans="6:36" hidden="1" x14ac:dyDescent="0.25">
      <c r="F492" s="24"/>
      <c r="J492" s="26"/>
      <c r="M492" s="108"/>
      <c r="N492" s="108"/>
      <c r="O492" s="108"/>
      <c r="P492" s="108"/>
      <c r="Q492" s="108"/>
      <c r="R492" s="108"/>
      <c r="S492" s="108"/>
      <c r="T492" s="108"/>
      <c r="U492" s="106"/>
      <c r="V492" s="106"/>
      <c r="W492" s="171"/>
      <c r="X492" s="106"/>
      <c r="Y492" s="122"/>
      <c r="Z492" s="165"/>
      <c r="AA492" s="167"/>
      <c r="AB492" s="167"/>
      <c r="AC492" s="162"/>
      <c r="AD492" s="106"/>
      <c r="AE492" s="107"/>
      <c r="AF492" s="107"/>
      <c r="AH492" s="119"/>
      <c r="AI492" s="26"/>
      <c r="AJ492" s="26"/>
    </row>
    <row r="493" spans="6:36" hidden="1" x14ac:dyDescent="0.25">
      <c r="F493" s="24"/>
      <c r="J493" s="26"/>
      <c r="M493" s="108"/>
      <c r="N493" s="108"/>
      <c r="O493" s="108"/>
      <c r="P493" s="108"/>
      <c r="Q493" s="108"/>
      <c r="R493" s="108"/>
      <c r="S493" s="108"/>
      <c r="T493" s="108"/>
      <c r="U493" s="106"/>
      <c r="V493" s="106"/>
      <c r="W493" s="171"/>
      <c r="X493" s="106"/>
      <c r="Y493" s="122"/>
      <c r="Z493" s="165"/>
      <c r="AA493" s="167"/>
      <c r="AB493" s="167"/>
      <c r="AC493" s="162"/>
      <c r="AD493" s="106"/>
      <c r="AE493" s="107"/>
      <c r="AF493" s="107"/>
      <c r="AH493" s="119"/>
      <c r="AI493" s="26"/>
      <c r="AJ493" s="26"/>
    </row>
    <row r="494" spans="6:36" hidden="1" x14ac:dyDescent="0.25">
      <c r="F494" s="24"/>
      <c r="J494" s="26"/>
      <c r="M494" s="108"/>
      <c r="N494" s="108"/>
      <c r="O494" s="108"/>
      <c r="P494" s="108"/>
      <c r="Q494" s="108"/>
      <c r="R494" s="108"/>
      <c r="S494" s="108"/>
      <c r="T494" s="108"/>
      <c r="U494" s="106"/>
      <c r="V494" s="106"/>
      <c r="W494" s="171"/>
      <c r="X494" s="106"/>
      <c r="Y494" s="122"/>
      <c r="Z494" s="165"/>
      <c r="AA494" s="167"/>
      <c r="AB494" s="167"/>
      <c r="AC494" s="162"/>
      <c r="AD494" s="106"/>
      <c r="AE494" s="107"/>
      <c r="AF494" s="107"/>
      <c r="AH494" s="119"/>
      <c r="AI494" s="26"/>
      <c r="AJ494" s="26"/>
    </row>
    <row r="495" spans="6:36" hidden="1" x14ac:dyDescent="0.25">
      <c r="F495" s="24"/>
      <c r="J495" s="26"/>
      <c r="M495" s="108"/>
      <c r="N495" s="108"/>
      <c r="O495" s="108"/>
      <c r="P495" s="108"/>
      <c r="Q495" s="108"/>
      <c r="R495" s="108"/>
      <c r="S495" s="108"/>
      <c r="T495" s="108"/>
      <c r="U495" s="106"/>
      <c r="V495" s="106"/>
      <c r="W495" s="171"/>
      <c r="X495" s="106"/>
      <c r="Y495" s="122"/>
      <c r="Z495" s="165"/>
      <c r="AA495" s="167"/>
      <c r="AB495" s="167"/>
      <c r="AC495" s="162"/>
      <c r="AD495" s="106"/>
      <c r="AE495" s="107"/>
      <c r="AF495" s="107"/>
      <c r="AH495" s="119"/>
      <c r="AI495" s="26"/>
      <c r="AJ495" s="26"/>
    </row>
    <row r="496" spans="6:36" hidden="1" x14ac:dyDescent="0.25">
      <c r="F496" s="24"/>
      <c r="J496" s="26"/>
      <c r="M496" s="108"/>
      <c r="N496" s="108"/>
      <c r="O496" s="108"/>
      <c r="P496" s="108"/>
      <c r="Q496" s="108"/>
      <c r="R496" s="108"/>
      <c r="S496" s="108"/>
      <c r="T496" s="108"/>
      <c r="U496" s="106"/>
      <c r="V496" s="106"/>
      <c r="W496" s="171"/>
      <c r="X496" s="106"/>
      <c r="Y496" s="122"/>
      <c r="Z496" s="165"/>
      <c r="AA496" s="167"/>
      <c r="AB496" s="167"/>
      <c r="AC496" s="162"/>
      <c r="AD496" s="106"/>
      <c r="AE496" s="107"/>
      <c r="AF496" s="107"/>
      <c r="AH496" s="119"/>
      <c r="AI496" s="26"/>
      <c r="AJ496" s="26"/>
    </row>
    <row r="497" spans="1:36" hidden="1" x14ac:dyDescent="0.25">
      <c r="F497" s="24"/>
      <c r="J497" s="26"/>
      <c r="M497" s="108"/>
      <c r="N497" s="108"/>
      <c r="O497" s="108"/>
      <c r="P497" s="108"/>
      <c r="Q497" s="108"/>
      <c r="R497" s="108"/>
      <c r="S497" s="108"/>
      <c r="T497" s="108"/>
      <c r="U497" s="106"/>
      <c r="V497" s="106"/>
      <c r="W497" s="171"/>
      <c r="X497" s="106"/>
      <c r="Y497" s="122"/>
      <c r="Z497" s="165"/>
      <c r="AA497" s="167"/>
      <c r="AB497" s="167"/>
      <c r="AC497" s="162"/>
      <c r="AD497" s="106"/>
      <c r="AE497" s="107"/>
      <c r="AF497" s="107"/>
      <c r="AH497" s="119"/>
      <c r="AI497" s="26"/>
      <c r="AJ497" s="26"/>
    </row>
    <row r="498" spans="1:36" hidden="1" x14ac:dyDescent="0.25">
      <c r="F498" s="24"/>
      <c r="J498" s="26"/>
      <c r="M498" s="108"/>
      <c r="N498" s="108"/>
      <c r="O498" s="108"/>
      <c r="P498" s="108"/>
      <c r="Q498" s="108"/>
      <c r="R498" s="108"/>
      <c r="S498" s="108"/>
      <c r="T498" s="108"/>
      <c r="U498" s="106"/>
      <c r="V498" s="106"/>
      <c r="W498" s="171"/>
      <c r="X498" s="106"/>
      <c r="Y498" s="122"/>
      <c r="Z498" s="165"/>
      <c r="AA498" s="167"/>
      <c r="AB498" s="167"/>
      <c r="AC498" s="162"/>
      <c r="AD498" s="106"/>
      <c r="AE498" s="107"/>
      <c r="AF498" s="107"/>
      <c r="AH498" s="119"/>
      <c r="AI498" s="26"/>
      <c r="AJ498" s="26"/>
    </row>
    <row r="499" spans="1:36" hidden="1" x14ac:dyDescent="0.25">
      <c r="F499" s="24"/>
      <c r="J499" s="26"/>
      <c r="M499" s="108"/>
      <c r="N499" s="108"/>
      <c r="O499" s="108"/>
      <c r="P499" s="108"/>
      <c r="Q499" s="108"/>
      <c r="R499" s="108"/>
      <c r="S499" s="108"/>
      <c r="T499" s="108"/>
      <c r="U499" s="106"/>
      <c r="V499" s="106"/>
      <c r="W499" s="171"/>
      <c r="X499" s="106"/>
      <c r="Y499" s="122"/>
      <c r="Z499" s="165"/>
      <c r="AA499" s="167"/>
      <c r="AB499" s="167"/>
      <c r="AC499" s="162"/>
      <c r="AD499" s="106"/>
      <c r="AE499" s="107"/>
      <c r="AF499" s="107"/>
      <c r="AH499" s="119"/>
      <c r="AI499" s="26"/>
      <c r="AJ499" s="26"/>
    </row>
    <row r="500" spans="1:36" hidden="1" x14ac:dyDescent="0.25">
      <c r="F500" s="24"/>
      <c r="J500" s="26"/>
      <c r="M500" s="108"/>
      <c r="N500" s="108"/>
      <c r="O500" s="108"/>
      <c r="P500" s="108"/>
      <c r="Q500" s="108"/>
      <c r="R500" s="108"/>
      <c r="S500" s="108"/>
      <c r="T500" s="108"/>
      <c r="U500" s="106"/>
      <c r="V500" s="106"/>
      <c r="W500" s="171"/>
      <c r="X500" s="106"/>
      <c r="Y500" s="122"/>
      <c r="Z500" s="165"/>
      <c r="AA500" s="167"/>
      <c r="AB500" s="167"/>
      <c r="AC500" s="162"/>
      <c r="AD500" s="106"/>
      <c r="AE500" s="107"/>
      <c r="AF500" s="107"/>
      <c r="AH500" s="119"/>
      <c r="AI500" s="26"/>
      <c r="AJ500" s="26"/>
    </row>
    <row r="501" spans="1:36" hidden="1" x14ac:dyDescent="0.25">
      <c r="F501" s="24"/>
      <c r="J501" s="26"/>
      <c r="M501" s="108"/>
      <c r="N501" s="108"/>
      <c r="O501" s="108"/>
      <c r="P501" s="108"/>
      <c r="Q501" s="108"/>
      <c r="R501" s="108"/>
      <c r="S501" s="108"/>
      <c r="T501" s="108"/>
      <c r="U501" s="106"/>
      <c r="V501" s="106"/>
      <c r="W501" s="171"/>
      <c r="X501" s="106"/>
      <c r="Y501" s="122"/>
      <c r="Z501" s="165"/>
      <c r="AA501" s="167"/>
      <c r="AB501" s="167"/>
      <c r="AC501" s="162"/>
      <c r="AD501" s="106"/>
      <c r="AE501" s="107"/>
      <c r="AF501" s="107"/>
      <c r="AH501" s="119"/>
      <c r="AI501" s="26"/>
      <c r="AJ501" s="26"/>
    </row>
    <row r="502" spans="1:36" hidden="1" x14ac:dyDescent="0.25">
      <c r="F502" s="24"/>
      <c r="J502" s="26"/>
      <c r="M502" s="108"/>
      <c r="N502" s="108"/>
      <c r="O502" s="108"/>
      <c r="P502" s="108"/>
      <c r="Q502" s="108"/>
      <c r="R502" s="108"/>
      <c r="S502" s="108"/>
      <c r="T502" s="108"/>
      <c r="U502" s="106"/>
      <c r="V502" s="106"/>
      <c r="W502" s="171"/>
      <c r="X502" s="106"/>
      <c r="Y502" s="122"/>
      <c r="Z502" s="165"/>
      <c r="AA502" s="167"/>
      <c r="AB502" s="167"/>
      <c r="AC502" s="162"/>
      <c r="AD502" s="106"/>
      <c r="AE502" s="107"/>
      <c r="AF502" s="107"/>
      <c r="AH502" s="119"/>
      <c r="AI502" s="26"/>
      <c r="AJ502" s="26"/>
    </row>
    <row r="503" spans="1:36" hidden="1" x14ac:dyDescent="0.25">
      <c r="F503" s="24"/>
      <c r="J503" s="26"/>
      <c r="M503" s="108"/>
      <c r="N503" s="108"/>
      <c r="O503" s="108"/>
      <c r="P503" s="108"/>
      <c r="Q503" s="108"/>
      <c r="R503" s="108"/>
      <c r="S503" s="108"/>
      <c r="T503" s="108"/>
      <c r="U503" s="106"/>
      <c r="V503" s="106"/>
      <c r="W503" s="171"/>
      <c r="X503" s="106"/>
      <c r="Y503" s="122"/>
      <c r="Z503" s="165"/>
      <c r="AA503" s="167"/>
      <c r="AB503" s="167"/>
      <c r="AC503" s="162"/>
      <c r="AD503" s="106"/>
      <c r="AE503" s="107"/>
      <c r="AF503" s="107"/>
      <c r="AH503" s="119"/>
      <c r="AI503" s="26"/>
      <c r="AJ503" s="26"/>
    </row>
    <row r="504" spans="1:36" hidden="1" x14ac:dyDescent="0.25">
      <c r="F504" s="24"/>
      <c r="J504" s="26"/>
      <c r="M504" s="108"/>
      <c r="N504" s="108"/>
      <c r="O504" s="108"/>
      <c r="P504" s="108"/>
      <c r="Q504" s="108"/>
      <c r="R504" s="108"/>
      <c r="S504" s="108"/>
      <c r="T504" s="108"/>
      <c r="U504" s="106"/>
      <c r="V504" s="106"/>
      <c r="W504" s="171"/>
      <c r="X504" s="106"/>
      <c r="Y504" s="122"/>
      <c r="Z504" s="165"/>
      <c r="AA504" s="167"/>
      <c r="AB504" s="167"/>
      <c r="AC504" s="162"/>
      <c r="AD504" s="106"/>
      <c r="AE504" s="107"/>
      <c r="AF504" s="107"/>
      <c r="AH504" s="119"/>
      <c r="AI504" s="26"/>
      <c r="AJ504" s="26"/>
    </row>
    <row r="505" spans="1:36" hidden="1" x14ac:dyDescent="0.25">
      <c r="F505" s="24"/>
      <c r="J505" s="26"/>
      <c r="M505" s="108"/>
      <c r="N505" s="108"/>
      <c r="O505" s="108"/>
      <c r="P505" s="108"/>
      <c r="Q505" s="108"/>
      <c r="R505" s="108"/>
      <c r="S505" s="108"/>
      <c r="T505" s="108"/>
      <c r="U505" s="106"/>
      <c r="V505" s="106"/>
      <c r="W505" s="171"/>
      <c r="X505" s="106"/>
      <c r="Y505" s="122"/>
      <c r="Z505" s="165"/>
      <c r="AA505" s="167"/>
      <c r="AB505" s="167"/>
      <c r="AC505" s="162"/>
      <c r="AD505" s="106"/>
      <c r="AE505" s="107"/>
      <c r="AF505" s="107"/>
      <c r="AH505" s="119"/>
      <c r="AI505" s="26"/>
      <c r="AJ505" s="26"/>
    </row>
    <row r="506" spans="1:36" hidden="1" x14ac:dyDescent="0.25">
      <c r="F506" s="24"/>
      <c r="J506" s="26"/>
      <c r="M506" s="108"/>
      <c r="N506" s="108"/>
      <c r="O506" s="108"/>
      <c r="P506" s="108"/>
      <c r="Q506" s="108"/>
      <c r="R506" s="108"/>
      <c r="S506" s="108"/>
      <c r="T506" s="108"/>
      <c r="U506" s="106"/>
      <c r="V506" s="106"/>
      <c r="W506" s="171"/>
      <c r="X506" s="106"/>
      <c r="Y506" s="122"/>
      <c r="Z506" s="165"/>
      <c r="AA506" s="167"/>
      <c r="AB506" s="167"/>
      <c r="AC506" s="162"/>
      <c r="AD506" s="106"/>
      <c r="AE506" s="107"/>
      <c r="AF506" s="107"/>
      <c r="AH506" s="119"/>
      <c r="AI506" s="26"/>
      <c r="AJ506" s="26"/>
    </row>
    <row r="507" spans="1:36" hidden="1" x14ac:dyDescent="0.25">
      <c r="A507" s="119"/>
      <c r="F507" s="24"/>
      <c r="J507" s="26"/>
      <c r="M507" s="108"/>
      <c r="N507" s="108"/>
      <c r="O507" s="108"/>
      <c r="P507" s="108"/>
      <c r="Q507" s="108"/>
      <c r="R507" s="108"/>
      <c r="S507" s="108"/>
      <c r="T507" s="108"/>
      <c r="U507" s="106"/>
      <c r="V507" s="106"/>
      <c r="W507" s="171"/>
      <c r="X507" s="106"/>
      <c r="Y507" s="122"/>
      <c r="Z507" s="165"/>
      <c r="AA507" s="167"/>
      <c r="AB507" s="167"/>
      <c r="AC507" s="162"/>
      <c r="AD507" s="106"/>
      <c r="AE507" s="107"/>
      <c r="AF507" s="107"/>
      <c r="AH507" s="119"/>
      <c r="AI507" s="26"/>
      <c r="AJ507" s="26"/>
    </row>
    <row r="508" spans="1:36" hidden="1" x14ac:dyDescent="0.25">
      <c r="A508" s="119"/>
      <c r="F508" s="24"/>
      <c r="J508" s="26"/>
      <c r="M508" s="108"/>
      <c r="N508" s="108"/>
      <c r="O508" s="108"/>
      <c r="P508" s="108"/>
      <c r="Q508" s="108"/>
      <c r="R508" s="108"/>
      <c r="S508" s="108"/>
      <c r="T508" s="108"/>
      <c r="U508" s="106"/>
      <c r="V508" s="106"/>
      <c r="W508" s="171"/>
      <c r="X508" s="106"/>
      <c r="Y508" s="122"/>
      <c r="Z508" s="165"/>
      <c r="AA508" s="167"/>
      <c r="AB508" s="167"/>
      <c r="AC508" s="162"/>
      <c r="AD508" s="106"/>
      <c r="AE508" s="107"/>
      <c r="AF508" s="107"/>
      <c r="AH508" s="119"/>
      <c r="AI508" s="26"/>
      <c r="AJ508" s="26"/>
    </row>
    <row r="509" spans="1:36" hidden="1" x14ac:dyDescent="0.25">
      <c r="A509" s="119"/>
      <c r="F509" s="24"/>
      <c r="J509" s="26"/>
      <c r="M509" s="108"/>
      <c r="N509" s="108"/>
      <c r="O509" s="108"/>
      <c r="P509" s="108"/>
      <c r="Q509" s="108"/>
      <c r="R509" s="108"/>
      <c r="S509" s="108"/>
      <c r="T509" s="108"/>
      <c r="U509" s="106"/>
      <c r="V509" s="106"/>
      <c r="W509" s="171"/>
      <c r="X509" s="106"/>
      <c r="Y509" s="122"/>
      <c r="Z509" s="165"/>
      <c r="AA509" s="167"/>
      <c r="AB509" s="167"/>
      <c r="AC509" s="162"/>
      <c r="AD509" s="106"/>
      <c r="AE509" s="107"/>
      <c r="AF509" s="107"/>
      <c r="AH509" s="119"/>
      <c r="AI509" s="26"/>
      <c r="AJ509" s="26"/>
    </row>
    <row r="510" spans="1:36" hidden="1" x14ac:dyDescent="0.25">
      <c r="A510" s="119"/>
      <c r="F510" s="24"/>
      <c r="J510" s="26"/>
      <c r="M510" s="108"/>
      <c r="N510" s="108"/>
      <c r="O510" s="108"/>
      <c r="P510" s="108"/>
      <c r="Q510" s="108"/>
      <c r="R510" s="108"/>
      <c r="S510" s="108"/>
      <c r="T510" s="108"/>
      <c r="U510" s="106"/>
      <c r="V510" s="106"/>
      <c r="W510" s="171"/>
      <c r="X510" s="106"/>
      <c r="Y510" s="122"/>
      <c r="Z510" s="165"/>
      <c r="AA510" s="167"/>
      <c r="AB510" s="167"/>
      <c r="AC510" s="162"/>
      <c r="AD510" s="106"/>
      <c r="AE510" s="107"/>
      <c r="AF510" s="107"/>
      <c r="AH510" s="119"/>
      <c r="AI510" s="26"/>
      <c r="AJ510" s="26"/>
    </row>
    <row r="511" spans="1:36" hidden="1" x14ac:dyDescent="0.25">
      <c r="A511" s="119"/>
      <c r="F511" s="24"/>
      <c r="J511" s="26"/>
      <c r="M511" s="108"/>
      <c r="N511" s="108"/>
      <c r="O511" s="108"/>
      <c r="P511" s="108"/>
      <c r="Q511" s="108"/>
      <c r="R511" s="108"/>
      <c r="S511" s="108"/>
      <c r="T511" s="108"/>
      <c r="U511" s="106"/>
      <c r="V511" s="106"/>
      <c r="W511" s="171"/>
      <c r="X511" s="106"/>
      <c r="Y511" s="122"/>
      <c r="Z511" s="165"/>
      <c r="AA511" s="167"/>
      <c r="AB511" s="167"/>
      <c r="AC511" s="162"/>
      <c r="AD511" s="106"/>
      <c r="AE511" s="107"/>
      <c r="AF511" s="107"/>
      <c r="AH511" s="119"/>
      <c r="AI511" s="26"/>
      <c r="AJ511" s="26"/>
    </row>
    <row r="512" spans="1:36" hidden="1" x14ac:dyDescent="0.25">
      <c r="A512" s="119"/>
      <c r="F512" s="24"/>
      <c r="J512" s="26"/>
      <c r="M512" s="108"/>
      <c r="N512" s="108"/>
      <c r="O512" s="108"/>
      <c r="P512" s="108"/>
      <c r="Q512" s="108"/>
      <c r="R512" s="108"/>
      <c r="S512" s="108"/>
      <c r="T512" s="108"/>
      <c r="U512" s="106"/>
      <c r="V512" s="106"/>
      <c r="W512" s="171"/>
      <c r="X512" s="106"/>
      <c r="Y512" s="122"/>
      <c r="Z512" s="165"/>
      <c r="AA512" s="167"/>
      <c r="AB512" s="167"/>
      <c r="AC512" s="162"/>
      <c r="AD512" s="106"/>
      <c r="AE512" s="107"/>
      <c r="AF512" s="107"/>
      <c r="AH512" s="119"/>
      <c r="AI512" s="26"/>
      <c r="AJ512" s="26"/>
    </row>
    <row r="513" spans="1:36" hidden="1" x14ac:dyDescent="0.25">
      <c r="A513" s="119"/>
      <c r="F513" s="24"/>
      <c r="J513" s="26"/>
      <c r="M513" s="108"/>
      <c r="N513" s="108"/>
      <c r="O513" s="108"/>
      <c r="P513" s="108"/>
      <c r="Q513" s="108"/>
      <c r="R513" s="108"/>
      <c r="S513" s="108"/>
      <c r="T513" s="108"/>
      <c r="U513" s="106"/>
      <c r="V513" s="106"/>
      <c r="W513" s="171"/>
      <c r="X513" s="106"/>
      <c r="Y513" s="122"/>
      <c r="Z513" s="165"/>
      <c r="AA513" s="167"/>
      <c r="AB513" s="167"/>
      <c r="AC513" s="162"/>
      <c r="AD513" s="106"/>
      <c r="AE513" s="107"/>
      <c r="AF513" s="107"/>
      <c r="AH513" s="119"/>
      <c r="AI513" s="26"/>
      <c r="AJ513" s="26"/>
    </row>
    <row r="514" spans="1:36" hidden="1" x14ac:dyDescent="0.25">
      <c r="A514" s="119"/>
      <c r="F514" s="24"/>
      <c r="J514" s="26"/>
      <c r="M514" s="108"/>
      <c r="N514" s="108"/>
      <c r="O514" s="108"/>
      <c r="P514" s="108"/>
      <c r="Q514" s="108"/>
      <c r="R514" s="108"/>
      <c r="S514" s="108"/>
      <c r="T514" s="108"/>
      <c r="U514" s="106"/>
      <c r="V514" s="106"/>
      <c r="W514" s="171"/>
      <c r="X514" s="106"/>
      <c r="Y514" s="122"/>
      <c r="Z514" s="165"/>
      <c r="AA514" s="167"/>
      <c r="AB514" s="167"/>
      <c r="AC514" s="162"/>
      <c r="AD514" s="106"/>
      <c r="AE514" s="107"/>
      <c r="AF514" s="107"/>
      <c r="AH514" s="119"/>
      <c r="AI514" s="26"/>
      <c r="AJ514" s="26"/>
    </row>
    <row r="515" spans="1:36" hidden="1" x14ac:dyDescent="0.25">
      <c r="A515" s="119"/>
      <c r="F515" s="24"/>
      <c r="J515" s="26"/>
      <c r="M515" s="108"/>
      <c r="N515" s="108"/>
      <c r="O515" s="108"/>
      <c r="P515" s="108"/>
      <c r="Q515" s="108"/>
      <c r="R515" s="108"/>
      <c r="S515" s="108"/>
      <c r="T515" s="108"/>
      <c r="U515" s="106"/>
      <c r="V515" s="106"/>
      <c r="W515" s="171"/>
      <c r="X515" s="106"/>
      <c r="Y515" s="122"/>
      <c r="Z515" s="165"/>
      <c r="AA515" s="167"/>
      <c r="AB515" s="167"/>
      <c r="AC515" s="162"/>
      <c r="AD515" s="106"/>
      <c r="AE515" s="107"/>
      <c r="AF515" s="107"/>
      <c r="AH515" s="119"/>
      <c r="AI515" s="26"/>
      <c r="AJ515" s="26"/>
    </row>
    <row r="516" spans="1:36" hidden="1" x14ac:dyDescent="0.25">
      <c r="A516" s="119"/>
      <c r="F516" s="24"/>
      <c r="J516" s="26"/>
      <c r="M516" s="108"/>
      <c r="N516" s="108"/>
      <c r="O516" s="108"/>
      <c r="P516" s="108"/>
      <c r="Q516" s="108"/>
      <c r="R516" s="108"/>
      <c r="S516" s="108"/>
      <c r="T516" s="108"/>
      <c r="U516" s="106"/>
      <c r="V516" s="106"/>
      <c r="W516" s="171"/>
      <c r="X516" s="106"/>
      <c r="Y516" s="122"/>
      <c r="Z516" s="165"/>
      <c r="AA516" s="167"/>
      <c r="AB516" s="167"/>
      <c r="AC516" s="162"/>
      <c r="AD516" s="106"/>
      <c r="AE516" s="107"/>
      <c r="AF516" s="107"/>
      <c r="AH516" s="119"/>
      <c r="AI516" s="26"/>
      <c r="AJ516" s="26"/>
    </row>
    <row r="517" spans="1:36" hidden="1" x14ac:dyDescent="0.25">
      <c r="A517" s="119"/>
      <c r="F517" s="24"/>
      <c r="J517" s="26"/>
      <c r="M517" s="108"/>
      <c r="N517" s="108"/>
      <c r="O517" s="108"/>
      <c r="P517" s="108"/>
      <c r="Q517" s="108"/>
      <c r="R517" s="108"/>
      <c r="S517" s="108"/>
      <c r="T517" s="108"/>
      <c r="U517" s="106"/>
      <c r="V517" s="106"/>
      <c r="W517" s="171"/>
      <c r="X517" s="106"/>
      <c r="Y517" s="122"/>
      <c r="Z517" s="165"/>
      <c r="AA517" s="167"/>
      <c r="AB517" s="167"/>
      <c r="AC517" s="162"/>
      <c r="AD517" s="106"/>
      <c r="AE517" s="107"/>
      <c r="AF517" s="107"/>
      <c r="AH517" s="119"/>
      <c r="AI517" s="26"/>
      <c r="AJ517" s="26"/>
    </row>
    <row r="518" spans="1:36" hidden="1" x14ac:dyDescent="0.25">
      <c r="A518" s="119"/>
      <c r="F518" s="24"/>
      <c r="J518" s="26"/>
      <c r="M518" s="108"/>
      <c r="N518" s="108"/>
      <c r="O518" s="108"/>
      <c r="P518" s="108"/>
      <c r="Q518" s="108"/>
      <c r="R518" s="108"/>
      <c r="S518" s="108"/>
      <c r="T518" s="108"/>
      <c r="U518" s="106"/>
      <c r="V518" s="106"/>
      <c r="W518" s="171"/>
      <c r="X518" s="106"/>
      <c r="Y518" s="122"/>
      <c r="Z518" s="165"/>
      <c r="AA518" s="167"/>
      <c r="AB518" s="167"/>
      <c r="AC518" s="162"/>
      <c r="AD518" s="106"/>
      <c r="AE518" s="107"/>
      <c r="AF518" s="107"/>
      <c r="AH518" s="119"/>
      <c r="AI518" s="26"/>
      <c r="AJ518" s="26"/>
    </row>
    <row r="519" spans="1:36" hidden="1" x14ac:dyDescent="0.25">
      <c r="A519" s="119"/>
      <c r="F519" s="24"/>
      <c r="J519" s="26"/>
      <c r="M519" s="108"/>
      <c r="N519" s="108"/>
      <c r="O519" s="108"/>
      <c r="P519" s="108"/>
      <c r="Q519" s="108"/>
      <c r="R519" s="108"/>
      <c r="S519" s="108"/>
      <c r="T519" s="108"/>
      <c r="U519" s="106"/>
      <c r="V519" s="106"/>
      <c r="W519" s="171"/>
      <c r="X519" s="106"/>
      <c r="Y519" s="122"/>
      <c r="Z519" s="165"/>
      <c r="AA519" s="167"/>
      <c r="AB519" s="167"/>
      <c r="AC519" s="162"/>
      <c r="AD519" s="106"/>
      <c r="AE519" s="107"/>
      <c r="AF519" s="107"/>
      <c r="AH519" s="119"/>
      <c r="AI519" s="26"/>
      <c r="AJ519" s="26"/>
    </row>
    <row r="520" spans="1:36" hidden="1" x14ac:dyDescent="0.25">
      <c r="A520" s="119"/>
      <c r="F520" s="24"/>
      <c r="J520" s="26"/>
      <c r="M520" s="108"/>
      <c r="N520" s="108"/>
      <c r="O520" s="108"/>
      <c r="P520" s="108"/>
      <c r="Q520" s="108"/>
      <c r="R520" s="108"/>
      <c r="S520" s="108"/>
      <c r="T520" s="108"/>
      <c r="U520" s="106"/>
      <c r="V520" s="106"/>
      <c r="W520" s="171"/>
      <c r="X520" s="106"/>
      <c r="Y520" s="122"/>
      <c r="Z520" s="165"/>
      <c r="AA520" s="167"/>
      <c r="AB520" s="167"/>
      <c r="AC520" s="162"/>
      <c r="AD520" s="106"/>
      <c r="AE520" s="107"/>
      <c r="AF520" s="107"/>
      <c r="AH520" s="119"/>
      <c r="AI520" s="26"/>
      <c r="AJ520" s="26"/>
    </row>
    <row r="521" spans="1:36" hidden="1" x14ac:dyDescent="0.25">
      <c r="A521" s="119"/>
      <c r="F521" s="24"/>
      <c r="J521" s="26"/>
      <c r="M521" s="108"/>
      <c r="N521" s="108"/>
      <c r="O521" s="108"/>
      <c r="P521" s="108"/>
      <c r="Q521" s="108"/>
      <c r="R521" s="108"/>
      <c r="S521" s="108"/>
      <c r="T521" s="108"/>
      <c r="U521" s="106"/>
      <c r="V521" s="106"/>
      <c r="W521" s="171"/>
      <c r="X521" s="106"/>
      <c r="Y521" s="122"/>
      <c r="Z521" s="165"/>
      <c r="AA521" s="167"/>
      <c r="AB521" s="167"/>
      <c r="AC521" s="162"/>
      <c r="AD521" s="106"/>
      <c r="AE521" s="107"/>
      <c r="AF521" s="107"/>
      <c r="AH521" s="119"/>
      <c r="AI521" s="26"/>
      <c r="AJ521" s="26"/>
    </row>
    <row r="522" spans="1:36" hidden="1" x14ac:dyDescent="0.25">
      <c r="A522" s="119"/>
      <c r="F522" s="24"/>
      <c r="J522" s="26"/>
      <c r="M522" s="108"/>
      <c r="N522" s="108"/>
      <c r="O522" s="108"/>
      <c r="P522" s="108"/>
      <c r="Q522" s="108"/>
      <c r="R522" s="108"/>
      <c r="S522" s="108"/>
      <c r="T522" s="108"/>
      <c r="U522" s="106"/>
      <c r="V522" s="106"/>
      <c r="W522" s="171"/>
      <c r="X522" s="106"/>
      <c r="Y522" s="122"/>
      <c r="Z522" s="165"/>
      <c r="AA522" s="167"/>
      <c r="AB522" s="167"/>
      <c r="AC522" s="162"/>
      <c r="AD522" s="106"/>
      <c r="AE522" s="107"/>
      <c r="AF522" s="107"/>
      <c r="AH522" s="119"/>
      <c r="AI522" s="26"/>
      <c r="AJ522" s="26"/>
    </row>
    <row r="523" spans="1:36" hidden="1" x14ac:dyDescent="0.25">
      <c r="A523" s="119"/>
      <c r="F523" s="24"/>
      <c r="J523" s="26"/>
      <c r="M523" s="108"/>
      <c r="N523" s="108"/>
      <c r="O523" s="108"/>
      <c r="P523" s="108"/>
      <c r="Q523" s="108"/>
      <c r="R523" s="108"/>
      <c r="S523" s="108"/>
      <c r="T523" s="108"/>
      <c r="U523" s="106"/>
      <c r="V523" s="106"/>
      <c r="W523" s="171"/>
      <c r="X523" s="106"/>
      <c r="Y523" s="122"/>
      <c r="Z523" s="165"/>
      <c r="AA523" s="167"/>
      <c r="AB523" s="167"/>
      <c r="AC523" s="162"/>
      <c r="AD523" s="106"/>
      <c r="AE523" s="107"/>
      <c r="AF523" s="107"/>
      <c r="AH523" s="119"/>
      <c r="AI523" s="26"/>
      <c r="AJ523" s="26"/>
    </row>
    <row r="524" spans="1:36" hidden="1" x14ac:dyDescent="0.25">
      <c r="A524" s="119"/>
      <c r="F524" s="24"/>
      <c r="J524" s="26"/>
      <c r="M524" s="108"/>
      <c r="N524" s="108"/>
      <c r="O524" s="108"/>
      <c r="P524" s="108"/>
      <c r="Q524" s="108"/>
      <c r="R524" s="108"/>
      <c r="S524" s="108"/>
      <c r="T524" s="108"/>
      <c r="U524" s="106"/>
      <c r="V524" s="106"/>
      <c r="W524" s="171"/>
      <c r="X524" s="106"/>
      <c r="Y524" s="122"/>
      <c r="Z524" s="165"/>
      <c r="AA524" s="167"/>
      <c r="AB524" s="167"/>
      <c r="AC524" s="162"/>
      <c r="AD524" s="106"/>
      <c r="AE524" s="107"/>
      <c r="AF524" s="107"/>
      <c r="AH524" s="119"/>
      <c r="AI524" s="26"/>
      <c r="AJ524" s="26"/>
    </row>
    <row r="525" spans="1:36" hidden="1" x14ac:dyDescent="0.25">
      <c r="A525" s="119"/>
      <c r="F525" s="24"/>
      <c r="J525" s="26"/>
      <c r="M525" s="108"/>
      <c r="N525" s="108"/>
      <c r="O525" s="108"/>
      <c r="P525" s="108"/>
      <c r="Q525" s="108"/>
      <c r="R525" s="108"/>
      <c r="S525" s="108"/>
      <c r="T525" s="108"/>
      <c r="U525" s="106"/>
      <c r="V525" s="106"/>
      <c r="W525" s="171"/>
      <c r="X525" s="106"/>
      <c r="Y525" s="122"/>
      <c r="Z525" s="165"/>
      <c r="AA525" s="167"/>
      <c r="AB525" s="167"/>
      <c r="AC525" s="162"/>
      <c r="AD525" s="106"/>
      <c r="AE525" s="107"/>
      <c r="AF525" s="107"/>
      <c r="AH525" s="119"/>
      <c r="AI525" s="26"/>
      <c r="AJ525" s="26"/>
    </row>
    <row r="526" spans="1:36" hidden="1" x14ac:dyDescent="0.25">
      <c r="A526" s="119"/>
      <c r="F526" s="24"/>
      <c r="J526" s="26"/>
      <c r="M526" s="108"/>
      <c r="N526" s="108"/>
      <c r="O526" s="108"/>
      <c r="P526" s="108"/>
      <c r="Q526" s="108"/>
      <c r="R526" s="108"/>
      <c r="S526" s="108"/>
      <c r="T526" s="108"/>
      <c r="U526" s="106"/>
      <c r="V526" s="106"/>
      <c r="W526" s="171"/>
      <c r="X526" s="106"/>
      <c r="Y526" s="122"/>
      <c r="Z526" s="165"/>
      <c r="AA526" s="167"/>
      <c r="AB526" s="167"/>
      <c r="AC526" s="162"/>
      <c r="AD526" s="106"/>
      <c r="AE526" s="107"/>
      <c r="AF526" s="107"/>
      <c r="AH526" s="119"/>
      <c r="AI526" s="26"/>
      <c r="AJ526" s="26"/>
    </row>
    <row r="527" spans="1:36" hidden="1" x14ac:dyDescent="0.25">
      <c r="A527" s="119"/>
      <c r="F527" s="24"/>
      <c r="J527" s="26"/>
      <c r="M527" s="108"/>
      <c r="N527" s="108"/>
      <c r="O527" s="108"/>
      <c r="P527" s="108"/>
      <c r="Q527" s="108"/>
      <c r="R527" s="108"/>
      <c r="S527" s="108"/>
      <c r="T527" s="108"/>
      <c r="U527" s="106"/>
      <c r="V527" s="106"/>
      <c r="W527" s="171"/>
      <c r="X527" s="106"/>
      <c r="Y527" s="122"/>
      <c r="Z527" s="165"/>
      <c r="AA527" s="167"/>
      <c r="AB527" s="167"/>
      <c r="AC527" s="162"/>
      <c r="AD527" s="106"/>
      <c r="AE527" s="107"/>
      <c r="AF527" s="107"/>
      <c r="AH527" s="119"/>
      <c r="AI527" s="26"/>
      <c r="AJ527" s="26"/>
    </row>
    <row r="528" spans="1:36" hidden="1" x14ac:dyDescent="0.25">
      <c r="A528" s="119"/>
      <c r="F528" s="24"/>
      <c r="J528" s="26"/>
      <c r="M528" s="108"/>
      <c r="N528" s="108"/>
      <c r="O528" s="108"/>
      <c r="P528" s="108"/>
      <c r="Q528" s="108"/>
      <c r="R528" s="108"/>
      <c r="S528" s="108"/>
      <c r="T528" s="108"/>
      <c r="U528" s="106"/>
      <c r="V528" s="106"/>
      <c r="W528" s="171"/>
      <c r="X528" s="106"/>
      <c r="Y528" s="122"/>
      <c r="Z528" s="165"/>
      <c r="AA528" s="167"/>
      <c r="AB528" s="167"/>
      <c r="AC528" s="162"/>
      <c r="AD528" s="106"/>
      <c r="AE528" s="107"/>
      <c r="AF528" s="107"/>
      <c r="AH528" s="119"/>
      <c r="AI528" s="26"/>
      <c r="AJ528" s="26"/>
    </row>
    <row r="529" spans="1:36" hidden="1" x14ac:dyDescent="0.25">
      <c r="A529" s="119"/>
      <c r="F529" s="24"/>
      <c r="J529" s="26"/>
      <c r="M529" s="108"/>
      <c r="N529" s="108"/>
      <c r="O529" s="108"/>
      <c r="P529" s="108"/>
      <c r="Q529" s="108"/>
      <c r="R529" s="108"/>
      <c r="S529" s="108"/>
      <c r="T529" s="108"/>
      <c r="U529" s="106"/>
      <c r="V529" s="106"/>
      <c r="W529" s="171"/>
      <c r="X529" s="106"/>
      <c r="Y529" s="122"/>
      <c r="Z529" s="165"/>
      <c r="AA529" s="167"/>
      <c r="AB529" s="167"/>
      <c r="AC529" s="162"/>
      <c r="AD529" s="106"/>
      <c r="AE529" s="107"/>
      <c r="AF529" s="107"/>
      <c r="AH529" s="119"/>
      <c r="AI529" s="26"/>
      <c r="AJ529" s="26"/>
    </row>
    <row r="530" spans="1:36" hidden="1" x14ac:dyDescent="0.25">
      <c r="A530" s="119"/>
      <c r="F530" s="24"/>
      <c r="J530" s="26"/>
      <c r="M530" s="108"/>
      <c r="N530" s="108"/>
      <c r="O530" s="108"/>
      <c r="P530" s="108"/>
      <c r="Q530" s="108"/>
      <c r="R530" s="108"/>
      <c r="S530" s="108"/>
      <c r="T530" s="108"/>
      <c r="U530" s="106"/>
      <c r="V530" s="106"/>
      <c r="W530" s="171"/>
      <c r="X530" s="106"/>
      <c r="Y530" s="122"/>
      <c r="Z530" s="165"/>
      <c r="AA530" s="167"/>
      <c r="AB530" s="167"/>
      <c r="AC530" s="162"/>
      <c r="AD530" s="106"/>
      <c r="AE530" s="107"/>
      <c r="AF530" s="107"/>
      <c r="AH530" s="119"/>
      <c r="AI530" s="26"/>
      <c r="AJ530" s="26"/>
    </row>
    <row r="531" spans="1:36" hidden="1" x14ac:dyDescent="0.25">
      <c r="A531" s="119"/>
      <c r="F531" s="24"/>
      <c r="J531" s="26"/>
      <c r="M531" s="108"/>
      <c r="N531" s="108"/>
      <c r="O531" s="108"/>
      <c r="P531" s="108"/>
      <c r="Q531" s="108"/>
      <c r="R531" s="108"/>
      <c r="S531" s="108"/>
      <c r="T531" s="108"/>
      <c r="U531" s="106"/>
      <c r="V531" s="106"/>
      <c r="W531" s="171"/>
      <c r="X531" s="106"/>
      <c r="Y531" s="122"/>
      <c r="Z531" s="165"/>
      <c r="AA531" s="167"/>
      <c r="AB531" s="167"/>
      <c r="AC531" s="162"/>
      <c r="AD531" s="106"/>
      <c r="AE531" s="107"/>
      <c r="AF531" s="107"/>
      <c r="AH531" s="119"/>
      <c r="AI531" s="26"/>
      <c r="AJ531" s="26"/>
    </row>
    <row r="532" spans="1:36" x14ac:dyDescent="0.25">
      <c r="A532" s="423"/>
      <c r="B532" s="423"/>
      <c r="C532" s="423"/>
      <c r="F532" s="476"/>
      <c r="G532" s="424"/>
      <c r="J532" s="477"/>
      <c r="L532" s="423"/>
      <c r="M532" s="344"/>
      <c r="N532" s="344"/>
    </row>
    <row r="533" spans="1:36" x14ac:dyDescent="0.25">
      <c r="A533" s="423"/>
      <c r="B533" s="422"/>
      <c r="C533" s="423"/>
      <c r="F533" s="476"/>
      <c r="G533" s="424"/>
      <c r="J533" s="477"/>
      <c r="L533" s="423"/>
      <c r="M533" s="344"/>
      <c r="N533" s="344"/>
    </row>
    <row r="534" spans="1:36" x14ac:dyDescent="0.25">
      <c r="A534" s="423"/>
      <c r="B534" s="423"/>
      <c r="C534" s="423"/>
      <c r="F534" s="476"/>
      <c r="G534" s="424"/>
      <c r="J534" s="477"/>
      <c r="L534" s="423"/>
      <c r="M534" s="344"/>
      <c r="N534" s="344"/>
    </row>
    <row r="535" spans="1:36" x14ac:dyDescent="0.25">
      <c r="A535" s="423"/>
      <c r="B535" s="423"/>
      <c r="C535" s="423"/>
      <c r="F535" s="476"/>
      <c r="G535" s="424"/>
      <c r="J535" s="477"/>
      <c r="L535" s="423"/>
      <c r="M535" s="344"/>
      <c r="N535" s="344"/>
    </row>
    <row r="536" spans="1:36" x14ac:dyDescent="0.25">
      <c r="A536" s="423"/>
      <c r="B536" s="423"/>
      <c r="C536" s="423"/>
      <c r="F536" s="476"/>
      <c r="G536" s="424"/>
      <c r="J536" s="477"/>
      <c r="L536" s="423"/>
      <c r="M536" s="344"/>
      <c r="N536" s="344"/>
    </row>
    <row r="537" spans="1:36" x14ac:dyDescent="0.25">
      <c r="A537" s="423"/>
      <c r="B537" s="423"/>
      <c r="C537" s="423"/>
      <c r="F537" s="476"/>
      <c r="G537" s="424"/>
      <c r="J537" s="477"/>
      <c r="L537" s="423"/>
      <c r="M537" s="344"/>
      <c r="N537" s="344"/>
    </row>
    <row r="538" spans="1:36" x14ac:dyDescent="0.25">
      <c r="A538" s="423"/>
      <c r="B538" s="423"/>
      <c r="C538" s="423"/>
      <c r="F538" s="476"/>
      <c r="G538" s="424"/>
      <c r="J538" s="477"/>
      <c r="L538" s="423"/>
      <c r="M538" s="344"/>
      <c r="N538" s="344"/>
    </row>
    <row r="539" spans="1:36" x14ac:dyDescent="0.25">
      <c r="A539" s="423"/>
      <c r="B539" s="423"/>
      <c r="C539" s="423"/>
      <c r="F539" s="476"/>
      <c r="G539" s="424"/>
      <c r="J539" s="477"/>
      <c r="L539" s="423"/>
      <c r="M539" s="344"/>
      <c r="N539" s="344"/>
    </row>
    <row r="540" spans="1:36" x14ac:dyDescent="0.25">
      <c r="A540" s="423"/>
      <c r="B540" s="423"/>
      <c r="C540" s="423"/>
      <c r="F540" s="476"/>
      <c r="G540" s="424"/>
      <c r="J540" s="477"/>
      <c r="L540" s="423"/>
      <c r="M540" s="344"/>
      <c r="N540" s="344"/>
    </row>
    <row r="541" spans="1:36" x14ac:dyDescent="0.25">
      <c r="A541" s="422"/>
      <c r="B541" s="422"/>
      <c r="C541" s="422"/>
      <c r="F541" s="476"/>
      <c r="G541" s="424"/>
      <c r="J541" s="1277"/>
      <c r="L541" s="423"/>
    </row>
    <row r="542" spans="1:36" x14ac:dyDescent="0.25">
      <c r="A542" s="422"/>
      <c r="B542" s="422"/>
      <c r="C542" s="422"/>
      <c r="F542" s="476"/>
      <c r="G542" s="424"/>
      <c r="J542" s="1277"/>
      <c r="L542" s="423"/>
    </row>
    <row r="543" spans="1:36" x14ac:dyDescent="0.25">
      <c r="A543" s="422"/>
      <c r="B543" s="422"/>
      <c r="C543" s="422"/>
      <c r="F543" s="476"/>
      <c r="G543" s="424"/>
      <c r="J543" s="1277"/>
      <c r="L543" s="423"/>
    </row>
    <row r="544" spans="1:36" x14ac:dyDescent="0.25">
      <c r="A544" s="422"/>
      <c r="B544" s="422"/>
      <c r="C544" s="422"/>
      <c r="F544" s="476"/>
      <c r="G544" s="424"/>
      <c r="J544" s="1277"/>
      <c r="L544" s="423"/>
    </row>
    <row r="545" spans="1:12" x14ac:dyDescent="0.25">
      <c r="A545" s="422"/>
      <c r="B545" s="422"/>
      <c r="C545" s="422"/>
      <c r="F545" s="476"/>
      <c r="G545" s="424"/>
      <c r="J545" s="1277"/>
      <c r="L545" s="423"/>
    </row>
    <row r="546" spans="1:12" x14ac:dyDescent="0.25">
      <c r="A546" s="422"/>
      <c r="B546" s="422"/>
      <c r="C546" s="422"/>
      <c r="F546" s="476"/>
      <c r="G546" s="424"/>
      <c r="J546" s="1277"/>
      <c r="L546" s="423"/>
    </row>
    <row r="547" spans="1:12" x14ac:dyDescent="0.25">
      <c r="A547" s="422"/>
      <c r="B547" s="422"/>
      <c r="C547" s="422"/>
      <c r="F547" s="476"/>
      <c r="G547" s="424"/>
      <c r="J547" s="1277"/>
      <c r="L547" s="423"/>
    </row>
    <row r="548" spans="1:12" x14ac:dyDescent="0.25">
      <c r="A548" s="422"/>
      <c r="B548" s="422"/>
      <c r="C548" s="422"/>
      <c r="F548" s="476"/>
      <c r="G548" s="424"/>
      <c r="J548" s="1277"/>
      <c r="L548" s="423"/>
    </row>
    <row r="549" spans="1:12" x14ac:dyDescent="0.25">
      <c r="A549" s="422"/>
      <c r="B549" s="422"/>
      <c r="C549" s="422"/>
      <c r="F549" s="476"/>
      <c r="G549" s="424"/>
      <c r="J549" s="1277"/>
      <c r="L549" s="423"/>
    </row>
    <row r="550" spans="1:12" x14ac:dyDescent="0.25">
      <c r="A550" s="422"/>
      <c r="B550" s="422"/>
      <c r="C550" s="422"/>
      <c r="F550" s="476"/>
      <c r="G550" s="424"/>
      <c r="J550" s="1277"/>
      <c r="L550" s="423"/>
    </row>
    <row r="551" spans="1:12" x14ac:dyDescent="0.25">
      <c r="A551" s="422"/>
      <c r="B551" s="422"/>
      <c r="C551" s="422"/>
      <c r="F551" s="476"/>
      <c r="G551" s="424"/>
      <c r="J551" s="1277"/>
      <c r="L551" s="423"/>
    </row>
    <row r="552" spans="1:12" x14ac:dyDescent="0.25">
      <c r="A552" s="422"/>
      <c r="B552" s="422"/>
      <c r="C552" s="422"/>
      <c r="F552" s="476"/>
      <c r="G552" s="424"/>
      <c r="J552" s="1277"/>
      <c r="L552" s="423"/>
    </row>
    <row r="553" spans="1:12" x14ac:dyDescent="0.25">
      <c r="A553" s="422"/>
      <c r="B553" s="422"/>
      <c r="C553" s="422"/>
      <c r="F553" s="476"/>
      <c r="G553" s="424"/>
      <c r="J553" s="1277"/>
      <c r="L553" s="423"/>
    </row>
    <row r="554" spans="1:12" x14ac:dyDescent="0.25">
      <c r="A554" s="422"/>
      <c r="B554" s="422"/>
      <c r="C554" s="422"/>
      <c r="F554" s="476"/>
      <c r="G554" s="424"/>
      <c r="J554" s="1277"/>
      <c r="L554" s="423"/>
    </row>
    <row r="555" spans="1:12" x14ac:dyDescent="0.25">
      <c r="A555" s="422"/>
      <c r="B555" s="422"/>
      <c r="C555" s="422"/>
      <c r="F555" s="476"/>
      <c r="G555" s="424"/>
      <c r="J555" s="1277"/>
      <c r="L555" s="423"/>
    </row>
    <row r="556" spans="1:12" x14ac:dyDescent="0.25">
      <c r="A556" s="422"/>
      <c r="B556" s="422"/>
      <c r="C556" s="422"/>
      <c r="F556" s="476"/>
      <c r="G556" s="424"/>
      <c r="J556" s="1277"/>
      <c r="L556" s="423"/>
    </row>
    <row r="557" spans="1:12" ht="15" x14ac:dyDescent="0.25">
      <c r="A557" s="1276" t="s">
        <v>660</v>
      </c>
      <c r="B557" s="422"/>
      <c r="C557" s="422"/>
      <c r="F557" s="476"/>
      <c r="G557" s="424"/>
      <c r="J557" s="1277"/>
      <c r="L557" s="423"/>
    </row>
    <row r="558" spans="1:12" ht="15" x14ac:dyDescent="0.25">
      <c r="A558" s="1276" t="s">
        <v>662</v>
      </c>
      <c r="B558" s="422"/>
      <c r="C558" s="422"/>
      <c r="F558" s="476"/>
      <c r="G558" s="424"/>
      <c r="J558" s="1277"/>
      <c r="L558" s="423"/>
    </row>
    <row r="559" spans="1:12" ht="15" x14ac:dyDescent="0.25">
      <c r="A559" s="1276" t="s">
        <v>663</v>
      </c>
      <c r="B559" s="422"/>
      <c r="C559" s="422"/>
      <c r="F559" s="476"/>
      <c r="G559" s="424"/>
      <c r="J559" s="1277"/>
      <c r="L559" s="423"/>
    </row>
    <row r="560" spans="1:12" ht="15" x14ac:dyDescent="0.25">
      <c r="A560" s="1276" t="s">
        <v>664</v>
      </c>
      <c r="B560" s="422"/>
      <c r="C560" s="422"/>
      <c r="F560" s="476"/>
      <c r="G560" s="424"/>
      <c r="J560" s="1277"/>
      <c r="L560" s="423"/>
    </row>
    <row r="561" spans="1:12" ht="15" x14ac:dyDescent="0.25">
      <c r="A561" s="1276" t="s">
        <v>665</v>
      </c>
      <c r="B561" s="422"/>
      <c r="C561" s="422"/>
      <c r="F561" s="476"/>
      <c r="G561" s="424"/>
      <c r="J561" s="1277"/>
      <c r="L561" s="423"/>
    </row>
    <row r="562" spans="1:12" ht="15" x14ac:dyDescent="0.25">
      <c r="A562" s="1276" t="s">
        <v>666</v>
      </c>
      <c r="B562" s="422"/>
      <c r="C562" s="422"/>
      <c r="F562" s="476"/>
      <c r="G562" s="424"/>
      <c r="J562" s="1277"/>
      <c r="L562" s="423"/>
    </row>
    <row r="563" spans="1:12" ht="15" x14ac:dyDescent="0.25">
      <c r="A563" s="1276" t="s">
        <v>667</v>
      </c>
      <c r="B563" s="422"/>
      <c r="C563" s="422"/>
      <c r="F563" s="476"/>
      <c r="G563" s="424"/>
      <c r="J563" s="1277"/>
      <c r="L563" s="423"/>
    </row>
    <row r="564" spans="1:12" ht="15" x14ac:dyDescent="0.25">
      <c r="A564" s="1276" t="s">
        <v>668</v>
      </c>
      <c r="B564" s="422"/>
      <c r="C564" s="422"/>
      <c r="F564" s="476"/>
      <c r="G564" s="424"/>
      <c r="J564" s="1277"/>
      <c r="L564" s="423"/>
    </row>
    <row r="565" spans="1:12" ht="15" x14ac:dyDescent="0.25">
      <c r="A565" s="1276" t="s">
        <v>669</v>
      </c>
      <c r="B565" s="422"/>
      <c r="C565" s="422"/>
      <c r="F565" s="476"/>
      <c r="G565" s="424"/>
      <c r="J565" s="1277"/>
      <c r="L565" s="423"/>
    </row>
    <row r="566" spans="1:12" ht="15" x14ac:dyDescent="0.25">
      <c r="A566" s="1276" t="s">
        <v>670</v>
      </c>
      <c r="B566" s="422"/>
      <c r="C566" s="422"/>
      <c r="F566" s="476"/>
      <c r="G566" s="424"/>
      <c r="J566" s="1277"/>
      <c r="L566" s="423"/>
    </row>
    <row r="567" spans="1:12" ht="15" x14ac:dyDescent="0.25">
      <c r="A567" s="1276" t="s">
        <v>671</v>
      </c>
      <c r="B567" s="422"/>
      <c r="C567" s="422"/>
      <c r="F567" s="476"/>
      <c r="G567" s="424"/>
      <c r="J567" s="1277"/>
      <c r="L567" s="423"/>
    </row>
    <row r="568" spans="1:12" ht="15" x14ac:dyDescent="0.25">
      <c r="A568" s="1276" t="s">
        <v>672</v>
      </c>
      <c r="B568" s="422"/>
      <c r="C568" s="422"/>
      <c r="F568" s="476"/>
      <c r="G568" s="424"/>
      <c r="J568" s="1277"/>
      <c r="L568" s="423"/>
    </row>
    <row r="569" spans="1:12" ht="15" x14ac:dyDescent="0.25">
      <c r="A569" s="1276" t="s">
        <v>673</v>
      </c>
      <c r="B569" s="422"/>
      <c r="C569" s="422"/>
      <c r="F569" s="476"/>
      <c r="G569" s="424"/>
      <c r="J569" s="1277"/>
      <c r="L569" s="423"/>
    </row>
    <row r="570" spans="1:12" ht="15" x14ac:dyDescent="0.25">
      <c r="A570" s="1276" t="s">
        <v>674</v>
      </c>
      <c r="B570" s="422"/>
      <c r="C570" s="422"/>
      <c r="F570" s="476"/>
      <c r="G570" s="424"/>
      <c r="J570" s="1277"/>
      <c r="L570" s="423"/>
    </row>
    <row r="571" spans="1:12" ht="15" x14ac:dyDescent="0.25">
      <c r="A571" s="1276" t="s">
        <v>675</v>
      </c>
      <c r="B571" s="422"/>
      <c r="C571" s="422"/>
      <c r="F571" s="476"/>
      <c r="G571" s="424"/>
      <c r="J571" s="1277"/>
      <c r="L571" s="423"/>
    </row>
    <row r="572" spans="1:12" ht="15" x14ac:dyDescent="0.25">
      <c r="A572" s="175" t="s">
        <v>676</v>
      </c>
    </row>
    <row r="573" spans="1:12" ht="15" x14ac:dyDescent="0.25">
      <c r="A573" s="175" t="s">
        <v>677</v>
      </c>
    </row>
    <row r="574" spans="1:12" ht="15" x14ac:dyDescent="0.25">
      <c r="A574" s="175" t="s">
        <v>685</v>
      </c>
    </row>
    <row r="575" spans="1:12" ht="15" x14ac:dyDescent="0.25">
      <c r="A575" s="175" t="s">
        <v>686</v>
      </c>
    </row>
    <row r="576" spans="1:12" ht="15" x14ac:dyDescent="0.25">
      <c r="A576" s="175" t="s">
        <v>687</v>
      </c>
    </row>
    <row r="577" spans="1:1" ht="15" x14ac:dyDescent="0.25">
      <c r="A577" s="175" t="s">
        <v>688</v>
      </c>
    </row>
    <row r="578" spans="1:1" ht="15" x14ac:dyDescent="0.25">
      <c r="A578" s="175" t="s">
        <v>689</v>
      </c>
    </row>
    <row r="579" spans="1:1" ht="15" x14ac:dyDescent="0.25">
      <c r="A579" s="175" t="s">
        <v>690</v>
      </c>
    </row>
    <row r="580" spans="1:1" ht="15" x14ac:dyDescent="0.25">
      <c r="A580" s="175" t="s">
        <v>691</v>
      </c>
    </row>
    <row r="581" spans="1:1" ht="15" x14ac:dyDescent="0.25">
      <c r="A581" s="175" t="s">
        <v>692</v>
      </c>
    </row>
    <row r="582" spans="1:1" ht="15" x14ac:dyDescent="0.25">
      <c r="A582" s="175" t="s">
        <v>693</v>
      </c>
    </row>
    <row r="583" spans="1:1" ht="15" x14ac:dyDescent="0.25">
      <c r="A583" s="175" t="s">
        <v>694</v>
      </c>
    </row>
    <row r="584" spans="1:1" ht="15" x14ac:dyDescent="0.25">
      <c r="A584" s="175" t="s">
        <v>695</v>
      </c>
    </row>
    <row r="585" spans="1:1" ht="15" x14ac:dyDescent="0.25">
      <c r="A585" s="175" t="s">
        <v>696</v>
      </c>
    </row>
    <row r="586" spans="1:1" ht="15" x14ac:dyDescent="0.25">
      <c r="A586" s="175" t="s">
        <v>697</v>
      </c>
    </row>
    <row r="587" spans="1:1" ht="15" x14ac:dyDescent="0.25">
      <c r="A587" s="175" t="s">
        <v>698</v>
      </c>
    </row>
    <row r="588" spans="1:1" ht="15" x14ac:dyDescent="0.25">
      <c r="A588" s="175" t="s">
        <v>699</v>
      </c>
    </row>
    <row r="589" spans="1:1" ht="15" x14ac:dyDescent="0.25">
      <c r="A589" s="175" t="s">
        <v>700</v>
      </c>
    </row>
    <row r="590" spans="1:1" ht="15" x14ac:dyDescent="0.25">
      <c r="A590" s="175" t="s">
        <v>701</v>
      </c>
    </row>
    <row r="591" spans="1:1" ht="15" x14ac:dyDescent="0.25">
      <c r="A591" s="175" t="s">
        <v>702</v>
      </c>
    </row>
    <row r="592" spans="1:1" ht="15" x14ac:dyDescent="0.25">
      <c r="A592" s="175" t="s">
        <v>703</v>
      </c>
    </row>
    <row r="593" spans="1:1" ht="15" x14ac:dyDescent="0.25">
      <c r="A593" s="175" t="s">
        <v>704</v>
      </c>
    </row>
    <row r="594" spans="1:1" ht="15" x14ac:dyDescent="0.25">
      <c r="A594" s="175" t="s">
        <v>705</v>
      </c>
    </row>
    <row r="595" spans="1:1" ht="15" x14ac:dyDescent="0.25">
      <c r="A595" s="175" t="s">
        <v>706</v>
      </c>
    </row>
    <row r="596" spans="1:1" ht="15" x14ac:dyDescent="0.25">
      <c r="A596" s="175" t="s">
        <v>707</v>
      </c>
    </row>
    <row r="597" spans="1:1" ht="15" x14ac:dyDescent="0.25">
      <c r="A597" s="175" t="s">
        <v>708</v>
      </c>
    </row>
    <row r="598" spans="1:1" ht="15" x14ac:dyDescent="0.25">
      <c r="A598" s="175" t="s">
        <v>465</v>
      </c>
    </row>
    <row r="599" spans="1:1" ht="15" x14ac:dyDescent="0.25">
      <c r="A599" s="175" t="s">
        <v>466</v>
      </c>
    </row>
    <row r="600" spans="1:1" ht="15" x14ac:dyDescent="0.25">
      <c r="A600" s="175" t="s">
        <v>467</v>
      </c>
    </row>
    <row r="601" spans="1:1" ht="15" x14ac:dyDescent="0.25">
      <c r="A601" s="175" t="s">
        <v>468</v>
      </c>
    </row>
    <row r="602" spans="1:1" ht="15" x14ac:dyDescent="0.25">
      <c r="A602" s="175" t="s">
        <v>469</v>
      </c>
    </row>
    <row r="603" spans="1:1" ht="15" x14ac:dyDescent="0.25">
      <c r="A603" s="175" t="s">
        <v>470</v>
      </c>
    </row>
    <row r="604" spans="1:1" ht="15" x14ac:dyDescent="0.25">
      <c r="A604" s="175" t="s">
        <v>471</v>
      </c>
    </row>
    <row r="605" spans="1:1" ht="15" x14ac:dyDescent="0.25">
      <c r="A605" s="175" t="s">
        <v>472</v>
      </c>
    </row>
    <row r="606" spans="1:1" ht="15" x14ac:dyDescent="0.25">
      <c r="A606" s="175" t="s">
        <v>473</v>
      </c>
    </row>
    <row r="607" spans="1:1" ht="15" x14ac:dyDescent="0.25">
      <c r="A607" s="175" t="s">
        <v>474</v>
      </c>
    </row>
    <row r="608" spans="1:1" ht="15" x14ac:dyDescent="0.25">
      <c r="A608" s="175" t="s">
        <v>475</v>
      </c>
    </row>
    <row r="609" spans="1:1" ht="15" x14ac:dyDescent="0.25">
      <c r="A609" s="175" t="s">
        <v>476</v>
      </c>
    </row>
    <row r="610" spans="1:1" ht="15" x14ac:dyDescent="0.25">
      <c r="A610" s="175" t="s">
        <v>497</v>
      </c>
    </row>
    <row r="611" spans="1:1" ht="15" x14ac:dyDescent="0.25">
      <c r="A611" s="175" t="s">
        <v>498</v>
      </c>
    </row>
    <row r="612" spans="1:1" ht="15" x14ac:dyDescent="0.25">
      <c r="A612" s="175" t="s">
        <v>499</v>
      </c>
    </row>
    <row r="613" spans="1:1" ht="15" x14ac:dyDescent="0.25">
      <c r="A613" s="175" t="s">
        <v>500</v>
      </c>
    </row>
    <row r="614" spans="1:1" ht="15" x14ac:dyDescent="0.25">
      <c r="A614" s="175" t="s">
        <v>501</v>
      </c>
    </row>
    <row r="615" spans="1:1" ht="15" x14ac:dyDescent="0.25">
      <c r="A615" s="175" t="s">
        <v>502</v>
      </c>
    </row>
    <row r="616" spans="1:1" ht="15" x14ac:dyDescent="0.25">
      <c r="A616" s="175" t="s">
        <v>503</v>
      </c>
    </row>
    <row r="617" spans="1:1" ht="15" x14ac:dyDescent="0.25">
      <c r="A617" s="175" t="s">
        <v>504</v>
      </c>
    </row>
    <row r="618" spans="1:1" ht="15" x14ac:dyDescent="0.25">
      <c r="A618" s="175" t="s">
        <v>505</v>
      </c>
    </row>
    <row r="619" spans="1:1" ht="15" x14ac:dyDescent="0.25">
      <c r="A619" s="175" t="s">
        <v>506</v>
      </c>
    </row>
    <row r="620" spans="1:1" ht="15" x14ac:dyDescent="0.25">
      <c r="A620" s="175" t="s">
        <v>507</v>
      </c>
    </row>
    <row r="621" spans="1:1" ht="15" x14ac:dyDescent="0.25">
      <c r="A621" s="175" t="s">
        <v>508</v>
      </c>
    </row>
    <row r="622" spans="1:1" ht="15" x14ac:dyDescent="0.25">
      <c r="A622" s="175" t="s">
        <v>509</v>
      </c>
    </row>
    <row r="623" spans="1:1" ht="15" x14ac:dyDescent="0.25">
      <c r="A623" s="175" t="s">
        <v>510</v>
      </c>
    </row>
    <row r="624" spans="1:1" ht="15" x14ac:dyDescent="0.25">
      <c r="A624" s="175" t="s">
        <v>511</v>
      </c>
    </row>
    <row r="625" spans="1:1" ht="15" x14ac:dyDescent="0.25">
      <c r="A625" s="175" t="s">
        <v>512</v>
      </c>
    </row>
    <row r="626" spans="1:1" ht="15" x14ac:dyDescent="0.25">
      <c r="A626" s="175" t="s">
        <v>513</v>
      </c>
    </row>
    <row r="627" spans="1:1" ht="15" x14ac:dyDescent="0.25">
      <c r="A627" s="175" t="s">
        <v>514</v>
      </c>
    </row>
    <row r="628" spans="1:1" ht="15" x14ac:dyDescent="0.25">
      <c r="A628" s="175" t="s">
        <v>515</v>
      </c>
    </row>
    <row r="629" spans="1:1" ht="15" x14ac:dyDescent="0.25">
      <c r="A629" s="175" t="s">
        <v>516</v>
      </c>
    </row>
    <row r="630" spans="1:1" ht="15" x14ac:dyDescent="0.25">
      <c r="A630" s="175" t="s">
        <v>517</v>
      </c>
    </row>
    <row r="631" spans="1:1" ht="15" x14ac:dyDescent="0.25">
      <c r="A631" s="175" t="s">
        <v>518</v>
      </c>
    </row>
    <row r="632" spans="1:1" ht="15" x14ac:dyDescent="0.25">
      <c r="A632" s="175" t="s">
        <v>519</v>
      </c>
    </row>
    <row r="633" spans="1:1" ht="15" x14ac:dyDescent="0.25">
      <c r="A633" s="175" t="s">
        <v>520</v>
      </c>
    </row>
    <row r="634" spans="1:1" ht="15" x14ac:dyDescent="0.25">
      <c r="A634" s="175" t="s">
        <v>521</v>
      </c>
    </row>
    <row r="635" spans="1:1" ht="15" x14ac:dyDescent="0.25">
      <c r="A635" s="175" t="s">
        <v>522</v>
      </c>
    </row>
    <row r="636" spans="1:1" ht="15" x14ac:dyDescent="0.25">
      <c r="A636" s="175" t="s">
        <v>523</v>
      </c>
    </row>
    <row r="637" spans="1:1" ht="15" x14ac:dyDescent="0.25">
      <c r="A637" s="175" t="s">
        <v>524</v>
      </c>
    </row>
    <row r="638" spans="1:1" ht="15" x14ac:dyDescent="0.25">
      <c r="A638" s="175" t="s">
        <v>525</v>
      </c>
    </row>
    <row r="639" spans="1:1" ht="15" x14ac:dyDescent="0.25">
      <c r="A639" s="175" t="s">
        <v>526</v>
      </c>
    </row>
    <row r="640" spans="1:1" ht="15" x14ac:dyDescent="0.25">
      <c r="A640" s="175" t="s">
        <v>527</v>
      </c>
    </row>
    <row r="641" spans="1:1" ht="15" x14ac:dyDescent="0.25">
      <c r="A641" s="175" t="s">
        <v>528</v>
      </c>
    </row>
    <row r="642" spans="1:1" ht="15" x14ac:dyDescent="0.25">
      <c r="A642" s="175" t="s">
        <v>529</v>
      </c>
    </row>
    <row r="643" spans="1:1" ht="15" x14ac:dyDescent="0.25">
      <c r="A643" s="175" t="s">
        <v>530</v>
      </c>
    </row>
    <row r="644" spans="1:1" ht="15" x14ac:dyDescent="0.25">
      <c r="A644" s="175" t="s">
        <v>531</v>
      </c>
    </row>
    <row r="645" spans="1:1" ht="15" x14ac:dyDescent="0.25">
      <c r="A645" s="175" t="s">
        <v>532</v>
      </c>
    </row>
    <row r="646" spans="1:1" ht="15" x14ac:dyDescent="0.25">
      <c r="A646" s="175" t="s">
        <v>533</v>
      </c>
    </row>
    <row r="647" spans="1:1" ht="15" x14ac:dyDescent="0.25">
      <c r="A647" s="175" t="s">
        <v>534</v>
      </c>
    </row>
    <row r="648" spans="1:1" ht="15" x14ac:dyDescent="0.25">
      <c r="A648" s="175" t="s">
        <v>535</v>
      </c>
    </row>
    <row r="649" spans="1:1" ht="15" x14ac:dyDescent="0.25">
      <c r="A649" s="175" t="s">
        <v>536</v>
      </c>
    </row>
    <row r="650" spans="1:1" ht="15" x14ac:dyDescent="0.25">
      <c r="A650" s="175" t="s">
        <v>537</v>
      </c>
    </row>
    <row r="651" spans="1:1" ht="15" x14ac:dyDescent="0.25">
      <c r="A651" s="175" t="s">
        <v>538</v>
      </c>
    </row>
    <row r="652" spans="1:1" ht="15" x14ac:dyDescent="0.25">
      <c r="A652" s="175" t="s">
        <v>539</v>
      </c>
    </row>
    <row r="653" spans="1:1" ht="15" x14ac:dyDescent="0.25">
      <c r="A653" s="175" t="s">
        <v>540</v>
      </c>
    </row>
    <row r="654" spans="1:1" ht="15" x14ac:dyDescent="0.25">
      <c r="A654" s="175" t="s">
        <v>541</v>
      </c>
    </row>
    <row r="655" spans="1:1" ht="15" x14ac:dyDescent="0.25">
      <c r="A655" s="175" t="s">
        <v>542</v>
      </c>
    </row>
    <row r="656" spans="1:1" ht="15" x14ac:dyDescent="0.25">
      <c r="A656" s="175" t="s">
        <v>543</v>
      </c>
    </row>
    <row r="657" spans="1:1" ht="15" x14ac:dyDescent="0.25">
      <c r="A657" s="175" t="s">
        <v>544</v>
      </c>
    </row>
    <row r="658" spans="1:1" ht="15" x14ac:dyDescent="0.25">
      <c r="A658" s="175" t="s">
        <v>545</v>
      </c>
    </row>
    <row r="659" spans="1:1" ht="15" x14ac:dyDescent="0.25">
      <c r="A659" s="175" t="s">
        <v>546</v>
      </c>
    </row>
    <row r="660" spans="1:1" ht="15" x14ac:dyDescent="0.25">
      <c r="A660" s="175" t="s">
        <v>547</v>
      </c>
    </row>
    <row r="661" spans="1:1" ht="15" x14ac:dyDescent="0.25">
      <c r="A661" s="175" t="s">
        <v>548</v>
      </c>
    </row>
    <row r="662" spans="1:1" ht="15" x14ac:dyDescent="0.25">
      <c r="A662" s="175" t="s">
        <v>549</v>
      </c>
    </row>
    <row r="663" spans="1:1" ht="15" x14ac:dyDescent="0.25">
      <c r="A663" s="175" t="s">
        <v>550</v>
      </c>
    </row>
    <row r="664" spans="1:1" ht="15" x14ac:dyDescent="0.25">
      <c r="A664" s="175" t="s">
        <v>551</v>
      </c>
    </row>
    <row r="665" spans="1:1" ht="15" x14ac:dyDescent="0.25">
      <c r="A665" s="175" t="s">
        <v>561</v>
      </c>
    </row>
    <row r="666" spans="1:1" ht="15" x14ac:dyDescent="0.25">
      <c r="A666" s="175" t="s">
        <v>562</v>
      </c>
    </row>
    <row r="667" spans="1:1" ht="15" x14ac:dyDescent="0.25">
      <c r="A667" s="175" t="s">
        <v>563</v>
      </c>
    </row>
    <row r="668" spans="1:1" ht="15" x14ac:dyDescent="0.25">
      <c r="A668" s="175" t="s">
        <v>564</v>
      </c>
    </row>
    <row r="669" spans="1:1" ht="15" x14ac:dyDescent="0.25">
      <c r="A669" s="175" t="s">
        <v>565</v>
      </c>
    </row>
    <row r="670" spans="1:1" ht="15" x14ac:dyDescent="0.25">
      <c r="A670" s="175" t="s">
        <v>566</v>
      </c>
    </row>
    <row r="671" spans="1:1" ht="15" x14ac:dyDescent="0.25">
      <c r="A671" s="175" t="s">
        <v>567</v>
      </c>
    </row>
    <row r="672" spans="1:1" ht="15" x14ac:dyDescent="0.25">
      <c r="A672" s="175" t="s">
        <v>568</v>
      </c>
    </row>
    <row r="673" spans="1:1" ht="15" x14ac:dyDescent="0.25">
      <c r="A673" s="175" t="s">
        <v>569</v>
      </c>
    </row>
    <row r="674" spans="1:1" ht="15" x14ac:dyDescent="0.25">
      <c r="A674" s="175" t="s">
        <v>252</v>
      </c>
    </row>
    <row r="675" spans="1:1" ht="15" x14ac:dyDescent="0.25">
      <c r="A675" s="175" t="s">
        <v>570</v>
      </c>
    </row>
    <row r="676" spans="1:1" ht="15" x14ac:dyDescent="0.25">
      <c r="A676" s="175" t="s">
        <v>571</v>
      </c>
    </row>
    <row r="677" spans="1:1" ht="15" x14ac:dyDescent="0.25">
      <c r="A677" s="175" t="s">
        <v>572</v>
      </c>
    </row>
    <row r="678" spans="1:1" ht="15" x14ac:dyDescent="0.25">
      <c r="A678" s="175" t="s">
        <v>573</v>
      </c>
    </row>
    <row r="679" spans="1:1" ht="15" x14ac:dyDescent="0.25">
      <c r="A679" s="175" t="s">
        <v>598</v>
      </c>
    </row>
    <row r="680" spans="1:1" ht="15" x14ac:dyDescent="0.25">
      <c r="A680" s="175" t="s">
        <v>599</v>
      </c>
    </row>
    <row r="681" spans="1:1" ht="15" x14ac:dyDescent="0.25">
      <c r="A681" s="175" t="s">
        <v>600</v>
      </c>
    </row>
    <row r="682" spans="1:1" ht="15" x14ac:dyDescent="0.25">
      <c r="A682" s="175" t="s">
        <v>601</v>
      </c>
    </row>
    <row r="683" spans="1:1" ht="15" x14ac:dyDescent="0.25">
      <c r="A683" s="175" t="s">
        <v>602</v>
      </c>
    </row>
    <row r="684" spans="1:1" ht="15" x14ac:dyDescent="0.25">
      <c r="A684" s="175" t="s">
        <v>603</v>
      </c>
    </row>
    <row r="685" spans="1:1" ht="15" x14ac:dyDescent="0.25">
      <c r="A685" s="175" t="s">
        <v>604</v>
      </c>
    </row>
    <row r="686" spans="1:1" ht="15" x14ac:dyDescent="0.25">
      <c r="A686" s="175" t="s">
        <v>605</v>
      </c>
    </row>
    <row r="687" spans="1:1" ht="15" x14ac:dyDescent="0.25">
      <c r="A687" s="175" t="s">
        <v>606</v>
      </c>
    </row>
    <row r="688" spans="1:1" ht="15" x14ac:dyDescent="0.25">
      <c r="A688" s="175" t="s">
        <v>607</v>
      </c>
    </row>
    <row r="689" spans="1:1" ht="15" x14ac:dyDescent="0.25">
      <c r="A689" s="175" t="s">
        <v>608</v>
      </c>
    </row>
    <row r="690" spans="1:1" ht="15" x14ac:dyDescent="0.25">
      <c r="A690" s="175" t="s">
        <v>609</v>
      </c>
    </row>
    <row r="691" spans="1:1" ht="15" x14ac:dyDescent="0.25">
      <c r="A691" s="175" t="s">
        <v>610</v>
      </c>
    </row>
    <row r="692" spans="1:1" ht="15" x14ac:dyDescent="0.25">
      <c r="A692" s="175" t="s">
        <v>611</v>
      </c>
    </row>
    <row r="693" spans="1:1" ht="15" x14ac:dyDescent="0.25">
      <c r="A693" s="175" t="s">
        <v>612</v>
      </c>
    </row>
    <row r="694" spans="1:1" ht="15" x14ac:dyDescent="0.25">
      <c r="A694" s="175" t="s">
        <v>613</v>
      </c>
    </row>
    <row r="695" spans="1:1" ht="15" x14ac:dyDescent="0.25">
      <c r="A695" s="175" t="s">
        <v>614</v>
      </c>
    </row>
    <row r="696" spans="1:1" ht="15" x14ac:dyDescent="0.25">
      <c r="A696" s="175" t="s">
        <v>615</v>
      </c>
    </row>
    <row r="697" spans="1:1" ht="15" x14ac:dyDescent="0.25">
      <c r="A697" s="175" t="s">
        <v>616</v>
      </c>
    </row>
    <row r="698" spans="1:1" ht="15" x14ac:dyDescent="0.25">
      <c r="A698" s="175" t="s">
        <v>617</v>
      </c>
    </row>
    <row r="699" spans="1:1" ht="15" x14ac:dyDescent="0.25">
      <c r="A699" s="175" t="s">
        <v>618</v>
      </c>
    </row>
    <row r="700" spans="1:1" ht="15" x14ac:dyDescent="0.25">
      <c r="A700" s="175" t="s">
        <v>619</v>
      </c>
    </row>
    <row r="701" spans="1:1" ht="15" x14ac:dyDescent="0.25">
      <c r="A701" s="175" t="s">
        <v>620</v>
      </c>
    </row>
    <row r="702" spans="1:1" ht="15" x14ac:dyDescent="0.25">
      <c r="A702" s="175" t="s">
        <v>621</v>
      </c>
    </row>
    <row r="703" spans="1:1" ht="15" x14ac:dyDescent="0.25">
      <c r="A703" s="175" t="s">
        <v>622</v>
      </c>
    </row>
    <row r="704" spans="1:1" ht="15" x14ac:dyDescent="0.25">
      <c r="A704" s="175" t="s">
        <v>623</v>
      </c>
    </row>
    <row r="705" spans="1:1" ht="15" x14ac:dyDescent="0.25">
      <c r="A705" s="175" t="s">
        <v>624</v>
      </c>
    </row>
    <row r="706" spans="1:1" ht="15" x14ac:dyDescent="0.25">
      <c r="A706" s="175" t="s">
        <v>625</v>
      </c>
    </row>
    <row r="707" spans="1:1" ht="15" x14ac:dyDescent="0.25">
      <c r="A707" s="175" t="s">
        <v>626</v>
      </c>
    </row>
    <row r="708" spans="1:1" ht="15" x14ac:dyDescent="0.25">
      <c r="A708" s="175" t="s">
        <v>627</v>
      </c>
    </row>
    <row r="709" spans="1:1" ht="15" x14ac:dyDescent="0.25">
      <c r="A709" s="175" t="s">
        <v>628</v>
      </c>
    </row>
    <row r="710" spans="1:1" ht="15" x14ac:dyDescent="0.25">
      <c r="A710" s="175" t="s">
        <v>629</v>
      </c>
    </row>
    <row r="711" spans="1:1" ht="15" x14ac:dyDescent="0.25">
      <c r="A711" s="175" t="s">
        <v>630</v>
      </c>
    </row>
    <row r="712" spans="1:1" ht="15" x14ac:dyDescent="0.25">
      <c r="A712" s="175" t="s">
        <v>631</v>
      </c>
    </row>
    <row r="713" spans="1:1" ht="15" x14ac:dyDescent="0.25">
      <c r="A713" s="175" t="s">
        <v>632</v>
      </c>
    </row>
    <row r="714" spans="1:1" ht="15" x14ac:dyDescent="0.25">
      <c r="A714" s="175" t="s">
        <v>633</v>
      </c>
    </row>
    <row r="715" spans="1:1" ht="15" x14ac:dyDescent="0.25">
      <c r="A715" s="175" t="s">
        <v>634</v>
      </c>
    </row>
    <row r="716" spans="1:1" ht="15" x14ac:dyDescent="0.25">
      <c r="A716" s="175" t="s">
        <v>635</v>
      </c>
    </row>
    <row r="717" spans="1:1" ht="15" x14ac:dyDescent="0.25">
      <c r="A717" s="175" t="s">
        <v>636</v>
      </c>
    </row>
    <row r="718" spans="1:1" ht="15" x14ac:dyDescent="0.25">
      <c r="A718" s="175" t="s">
        <v>637</v>
      </c>
    </row>
    <row r="719" spans="1:1" ht="15" x14ac:dyDescent="0.25">
      <c r="A719" s="175" t="s">
        <v>638</v>
      </c>
    </row>
    <row r="720" spans="1:1" ht="15" x14ac:dyDescent="0.25">
      <c r="A720" s="175" t="s">
        <v>639</v>
      </c>
    </row>
    <row r="721" spans="1:1" ht="15" x14ac:dyDescent="0.25">
      <c r="A721" s="175" t="s">
        <v>640</v>
      </c>
    </row>
    <row r="722" spans="1:1" ht="15" x14ac:dyDescent="0.25">
      <c r="A722" s="175" t="s">
        <v>641</v>
      </c>
    </row>
    <row r="723" spans="1:1" ht="15" x14ac:dyDescent="0.25">
      <c r="A723" s="175" t="s">
        <v>419</v>
      </c>
    </row>
    <row r="724" spans="1:1" ht="15" x14ac:dyDescent="0.25">
      <c r="A724" s="175" t="s">
        <v>420</v>
      </c>
    </row>
    <row r="725" spans="1:1" ht="15" x14ac:dyDescent="0.25">
      <c r="A725" s="175" t="s">
        <v>430</v>
      </c>
    </row>
    <row r="726" spans="1:1" ht="15" x14ac:dyDescent="0.25">
      <c r="A726" s="175" t="s">
        <v>431</v>
      </c>
    </row>
    <row r="727" spans="1:1" ht="15" x14ac:dyDescent="0.25">
      <c r="A727" s="175" t="s">
        <v>432</v>
      </c>
    </row>
    <row r="728" spans="1:1" ht="15" x14ac:dyDescent="0.25">
      <c r="A728" s="175" t="s">
        <v>433</v>
      </c>
    </row>
    <row r="729" spans="1:1" ht="15" x14ac:dyDescent="0.25">
      <c r="A729" s="175" t="s">
        <v>434</v>
      </c>
    </row>
    <row r="730" spans="1:1" ht="15" x14ac:dyDescent="0.25">
      <c r="A730" s="175" t="s">
        <v>435</v>
      </c>
    </row>
    <row r="731" spans="1:1" ht="15" x14ac:dyDescent="0.25">
      <c r="A731" s="175" t="s">
        <v>643</v>
      </c>
    </row>
    <row r="732" spans="1:1" ht="15" x14ac:dyDescent="0.25">
      <c r="A732" s="175" t="s">
        <v>644</v>
      </c>
    </row>
    <row r="733" spans="1:1" ht="15" x14ac:dyDescent="0.25">
      <c r="A733" s="175" t="s">
        <v>645</v>
      </c>
    </row>
    <row r="734" spans="1:1" ht="15" x14ac:dyDescent="0.25">
      <c r="A734" s="175" t="s">
        <v>646</v>
      </c>
    </row>
    <row r="735" spans="1:1" ht="15" x14ac:dyDescent="0.25">
      <c r="A735" s="175" t="s">
        <v>728</v>
      </c>
    </row>
    <row r="736" spans="1:1" ht="15" x14ac:dyDescent="0.25">
      <c r="A736" s="175" t="s">
        <v>729</v>
      </c>
    </row>
    <row r="737" spans="1:1" ht="15" x14ac:dyDescent="0.25">
      <c r="A737" s="175" t="s">
        <v>730</v>
      </c>
    </row>
    <row r="738" spans="1:1" ht="15" x14ac:dyDescent="0.25">
      <c r="A738" s="175" t="s">
        <v>731</v>
      </c>
    </row>
    <row r="739" spans="1:1" ht="15" x14ac:dyDescent="0.25">
      <c r="A739" s="175" t="s">
        <v>944</v>
      </c>
    </row>
    <row r="740" spans="1:1" ht="15" x14ac:dyDescent="0.25">
      <c r="A740" s="175" t="s">
        <v>945</v>
      </c>
    </row>
    <row r="741" spans="1:1" ht="15" x14ac:dyDescent="0.25">
      <c r="A741" s="175" t="s">
        <v>946</v>
      </c>
    </row>
    <row r="742" spans="1:1" ht="15" x14ac:dyDescent="0.25">
      <c r="A742" s="175" t="s">
        <v>947</v>
      </c>
    </row>
    <row r="743" spans="1:1" ht="15" x14ac:dyDescent="0.25">
      <c r="A743" s="175" t="s">
        <v>948</v>
      </c>
    </row>
    <row r="744" spans="1:1" ht="15" x14ac:dyDescent="0.25">
      <c r="A744" s="175" t="s">
        <v>949</v>
      </c>
    </row>
    <row r="745" spans="1:1" ht="15" x14ac:dyDescent="0.25">
      <c r="A745" s="175" t="s">
        <v>950</v>
      </c>
    </row>
    <row r="746" spans="1:1" ht="15" x14ac:dyDescent="0.25">
      <c r="A746" s="175" t="s">
        <v>951</v>
      </c>
    </row>
    <row r="747" spans="1:1" ht="15" x14ac:dyDescent="0.25">
      <c r="A747" s="175" t="s">
        <v>952</v>
      </c>
    </row>
    <row r="748" spans="1:1" ht="15" x14ac:dyDescent="0.25">
      <c r="A748" s="175" t="s">
        <v>953</v>
      </c>
    </row>
    <row r="749" spans="1:1" ht="15" x14ac:dyDescent="0.25">
      <c r="A749" s="175" t="s">
        <v>954</v>
      </c>
    </row>
    <row r="750" spans="1:1" ht="15" x14ac:dyDescent="0.25">
      <c r="A750" s="175" t="s">
        <v>955</v>
      </c>
    </row>
    <row r="751" spans="1:1" ht="15" x14ac:dyDescent="0.25">
      <c r="A751" s="175" t="s">
        <v>956</v>
      </c>
    </row>
    <row r="752" spans="1:1" ht="15" x14ac:dyDescent="0.25">
      <c r="A752" s="175" t="s">
        <v>957</v>
      </c>
    </row>
    <row r="753" spans="1:1" ht="15" x14ac:dyDescent="0.25">
      <c r="A753" s="175" t="s">
        <v>958</v>
      </c>
    </row>
    <row r="754" spans="1:1" ht="15" x14ac:dyDescent="0.25">
      <c r="A754" s="175" t="s">
        <v>959</v>
      </c>
    </row>
    <row r="755" spans="1:1" ht="15" x14ac:dyDescent="0.25">
      <c r="A755" s="175" t="s">
        <v>960</v>
      </c>
    </row>
    <row r="756" spans="1:1" ht="15" x14ac:dyDescent="0.25">
      <c r="A756" s="175" t="s">
        <v>961</v>
      </c>
    </row>
    <row r="757" spans="1:1" ht="15" x14ac:dyDescent="0.25">
      <c r="A757" s="175" t="s">
        <v>962</v>
      </c>
    </row>
    <row r="758" spans="1:1" ht="15" x14ac:dyDescent="0.25">
      <c r="A758" s="175" t="s">
        <v>963</v>
      </c>
    </row>
    <row r="759" spans="1:1" ht="15" x14ac:dyDescent="0.25">
      <c r="A759" s="175" t="s">
        <v>964</v>
      </c>
    </row>
    <row r="760" spans="1:1" ht="15" x14ac:dyDescent="0.25">
      <c r="A760" s="175" t="s">
        <v>965</v>
      </c>
    </row>
    <row r="761" spans="1:1" ht="15" x14ac:dyDescent="0.25">
      <c r="A761" s="175" t="s">
        <v>241</v>
      </c>
    </row>
    <row r="762" spans="1:1" ht="15" x14ac:dyDescent="0.25">
      <c r="A762" s="175" t="s">
        <v>242</v>
      </c>
    </row>
    <row r="763" spans="1:1" ht="15" x14ac:dyDescent="0.25">
      <c r="A763" s="175" t="s">
        <v>243</v>
      </c>
    </row>
    <row r="764" spans="1:1" ht="15" x14ac:dyDescent="0.25">
      <c r="A764" s="175" t="s">
        <v>244</v>
      </c>
    </row>
    <row r="765" spans="1:1" ht="15" x14ac:dyDescent="0.25">
      <c r="A765" s="175" t="s">
        <v>245</v>
      </c>
    </row>
    <row r="766" spans="1:1" ht="15" x14ac:dyDescent="0.25">
      <c r="A766" s="175" t="s">
        <v>833</v>
      </c>
    </row>
    <row r="767" spans="1:1" ht="15" x14ac:dyDescent="0.25">
      <c r="A767" s="175" t="s">
        <v>834</v>
      </c>
    </row>
    <row r="768" spans="1:1" ht="15" x14ac:dyDescent="0.25">
      <c r="A768" s="175" t="s">
        <v>835</v>
      </c>
    </row>
    <row r="769" spans="1:1" ht="15" x14ac:dyDescent="0.25">
      <c r="A769" s="175" t="s">
        <v>836</v>
      </c>
    </row>
    <row r="770" spans="1:1" ht="15" x14ac:dyDescent="0.25">
      <c r="A770" s="175" t="s">
        <v>837</v>
      </c>
    </row>
    <row r="771" spans="1:1" ht="15" x14ac:dyDescent="0.25">
      <c r="A771" s="175" t="s">
        <v>838</v>
      </c>
    </row>
    <row r="772" spans="1:1" ht="15" x14ac:dyDescent="0.25">
      <c r="A772" s="175" t="s">
        <v>839</v>
      </c>
    </row>
    <row r="773" spans="1:1" ht="15" x14ac:dyDescent="0.25">
      <c r="A773" s="175" t="s">
        <v>840</v>
      </c>
    </row>
    <row r="774" spans="1:1" ht="15" x14ac:dyDescent="0.25">
      <c r="A774" s="175" t="s">
        <v>841</v>
      </c>
    </row>
    <row r="775" spans="1:1" ht="15" x14ac:dyDescent="0.25">
      <c r="A775" s="175" t="s">
        <v>842</v>
      </c>
    </row>
    <row r="776" spans="1:1" ht="15" x14ac:dyDescent="0.25">
      <c r="A776" s="175" t="s">
        <v>843</v>
      </c>
    </row>
    <row r="777" spans="1:1" ht="15" x14ac:dyDescent="0.25">
      <c r="A777" s="175" t="s">
        <v>844</v>
      </c>
    </row>
    <row r="778" spans="1:1" ht="15" x14ac:dyDescent="0.25">
      <c r="A778" s="175" t="s">
        <v>845</v>
      </c>
    </row>
    <row r="779" spans="1:1" ht="15" x14ac:dyDescent="0.25">
      <c r="A779" s="175" t="s">
        <v>846</v>
      </c>
    </row>
    <row r="780" spans="1:1" ht="15" x14ac:dyDescent="0.25">
      <c r="A780" s="175" t="s">
        <v>847</v>
      </c>
    </row>
    <row r="781" spans="1:1" ht="15" x14ac:dyDescent="0.25">
      <c r="A781" s="175" t="s">
        <v>848</v>
      </c>
    </row>
    <row r="782" spans="1:1" ht="15" x14ac:dyDescent="0.25">
      <c r="A782" s="175" t="s">
        <v>253</v>
      </c>
    </row>
    <row r="783" spans="1:1" ht="15" x14ac:dyDescent="0.25">
      <c r="A783" s="175" t="s">
        <v>849</v>
      </c>
    </row>
    <row r="784" spans="1:1" ht="15" x14ac:dyDescent="0.25">
      <c r="A784" s="175" t="s">
        <v>850</v>
      </c>
    </row>
    <row r="785" spans="1:1" ht="15" x14ac:dyDescent="0.25">
      <c r="A785" s="175" t="s">
        <v>851</v>
      </c>
    </row>
    <row r="786" spans="1:1" ht="15" x14ac:dyDescent="0.25">
      <c r="A786" s="175" t="s">
        <v>67</v>
      </c>
    </row>
    <row r="787" spans="1:1" ht="15" x14ac:dyDescent="0.25">
      <c r="A787" s="175" t="s">
        <v>68</v>
      </c>
    </row>
    <row r="788" spans="1:1" ht="15" x14ac:dyDescent="0.25">
      <c r="A788" s="175" t="s">
        <v>69</v>
      </c>
    </row>
    <row r="789" spans="1:1" ht="15" x14ac:dyDescent="0.25">
      <c r="A789" s="175" t="s">
        <v>70</v>
      </c>
    </row>
    <row r="790" spans="1:1" ht="15" x14ac:dyDescent="0.25">
      <c r="A790" s="175" t="s">
        <v>71</v>
      </c>
    </row>
    <row r="791" spans="1:1" ht="15" x14ac:dyDescent="0.25">
      <c r="A791" s="175" t="s">
        <v>72</v>
      </c>
    </row>
    <row r="792" spans="1:1" ht="15" x14ac:dyDescent="0.25">
      <c r="A792" s="175" t="s">
        <v>73</v>
      </c>
    </row>
    <row r="793" spans="1:1" ht="15" x14ac:dyDescent="0.25">
      <c r="A793" s="175" t="s">
        <v>74</v>
      </c>
    </row>
    <row r="794" spans="1:1" ht="15" x14ac:dyDescent="0.25">
      <c r="A794" s="175" t="s">
        <v>75</v>
      </c>
    </row>
    <row r="795" spans="1:1" ht="15" x14ac:dyDescent="0.25">
      <c r="A795" s="175" t="s">
        <v>76</v>
      </c>
    </row>
    <row r="796" spans="1:1" ht="15" x14ac:dyDescent="0.25">
      <c r="A796" s="175" t="s">
        <v>101</v>
      </c>
    </row>
    <row r="797" spans="1:1" ht="15" x14ac:dyDescent="0.25">
      <c r="A797" s="175" t="s">
        <v>102</v>
      </c>
    </row>
    <row r="798" spans="1:1" ht="15" x14ac:dyDescent="0.25">
      <c r="A798" s="175" t="s">
        <v>103</v>
      </c>
    </row>
    <row r="799" spans="1:1" ht="15" x14ac:dyDescent="0.25">
      <c r="A799" s="175" t="s">
        <v>104</v>
      </c>
    </row>
    <row r="800" spans="1:1" ht="15" x14ac:dyDescent="0.25">
      <c r="A800" s="175" t="s">
        <v>928</v>
      </c>
    </row>
    <row r="801" spans="1:1" ht="15" x14ac:dyDescent="0.25">
      <c r="A801" s="175" t="s">
        <v>929</v>
      </c>
    </row>
    <row r="802" spans="1:1" ht="15" x14ac:dyDescent="0.25">
      <c r="A802" s="175" t="s">
        <v>930</v>
      </c>
    </row>
    <row r="803" spans="1:1" ht="15" x14ac:dyDescent="0.25">
      <c r="A803" s="175" t="s">
        <v>931</v>
      </c>
    </row>
    <row r="804" spans="1:1" ht="15" x14ac:dyDescent="0.25">
      <c r="A804" s="175" t="s">
        <v>932</v>
      </c>
    </row>
    <row r="805" spans="1:1" ht="15" x14ac:dyDescent="0.25">
      <c r="A805" s="175" t="s">
        <v>933</v>
      </c>
    </row>
    <row r="806" spans="1:1" ht="15" x14ac:dyDescent="0.25">
      <c r="A806" s="175" t="s">
        <v>934</v>
      </c>
    </row>
    <row r="807" spans="1:1" ht="15" x14ac:dyDescent="0.25">
      <c r="A807" s="175" t="s">
        <v>935</v>
      </c>
    </row>
    <row r="808" spans="1:1" ht="15" x14ac:dyDescent="0.25">
      <c r="A808" s="175" t="s">
        <v>936</v>
      </c>
    </row>
    <row r="809" spans="1:1" ht="15" x14ac:dyDescent="0.25">
      <c r="A809" s="175" t="s">
        <v>937</v>
      </c>
    </row>
    <row r="810" spans="1:1" ht="15" x14ac:dyDescent="0.25">
      <c r="A810" s="175" t="s">
        <v>938</v>
      </c>
    </row>
    <row r="811" spans="1:1" ht="15" x14ac:dyDescent="0.25">
      <c r="A811" s="175" t="s">
        <v>939</v>
      </c>
    </row>
    <row r="812" spans="1:1" ht="15" x14ac:dyDescent="0.25">
      <c r="A812" s="175" t="s">
        <v>940</v>
      </c>
    </row>
    <row r="813" spans="1:1" ht="15" x14ac:dyDescent="0.25">
      <c r="A813" s="175" t="s">
        <v>941</v>
      </c>
    </row>
    <row r="814" spans="1:1" ht="15" x14ac:dyDescent="0.25">
      <c r="A814" s="175" t="s">
        <v>942</v>
      </c>
    </row>
    <row r="815" spans="1:1" ht="15" x14ac:dyDescent="0.25">
      <c r="A815" s="175" t="s">
        <v>943</v>
      </c>
    </row>
    <row r="816" spans="1:1" ht="15" x14ac:dyDescent="0.25">
      <c r="A816" s="175" t="s">
        <v>922</v>
      </c>
    </row>
    <row r="817" spans="1:1" ht="15" x14ac:dyDescent="0.25">
      <c r="A817" s="175" t="s">
        <v>923</v>
      </c>
    </row>
    <row r="818" spans="1:1" ht="15" x14ac:dyDescent="0.25">
      <c r="A818" s="175" t="s">
        <v>924</v>
      </c>
    </row>
    <row r="819" spans="1:1" ht="15" x14ac:dyDescent="0.25">
      <c r="A819" s="175" t="s">
        <v>925</v>
      </c>
    </row>
    <row r="820" spans="1:1" ht="15" x14ac:dyDescent="0.25">
      <c r="A820" s="175" t="s">
        <v>926</v>
      </c>
    </row>
    <row r="821" spans="1:1" ht="15" x14ac:dyDescent="0.25">
      <c r="A821" s="175" t="s">
        <v>927</v>
      </c>
    </row>
    <row r="822" spans="1:1" ht="15" x14ac:dyDescent="0.25">
      <c r="A822" s="175" t="s">
        <v>1000</v>
      </c>
    </row>
    <row r="823" spans="1:1" ht="15" x14ac:dyDescent="0.25">
      <c r="A823" s="175" t="s">
        <v>1001</v>
      </c>
    </row>
    <row r="824" spans="1:1" ht="15" x14ac:dyDescent="0.25">
      <c r="A824" s="175" t="s">
        <v>1002</v>
      </c>
    </row>
    <row r="825" spans="1:1" ht="15" x14ac:dyDescent="0.25">
      <c r="A825" s="175" t="s">
        <v>1003</v>
      </c>
    </row>
    <row r="826" spans="1:1" ht="15" x14ac:dyDescent="0.25">
      <c r="A826" s="175" t="s">
        <v>1004</v>
      </c>
    </row>
    <row r="827" spans="1:1" ht="15" x14ac:dyDescent="0.25">
      <c r="A827" s="175" t="s">
        <v>1005</v>
      </c>
    </row>
    <row r="828" spans="1:1" ht="15" x14ac:dyDescent="0.25">
      <c r="A828" s="175" t="s">
        <v>1006</v>
      </c>
    </row>
    <row r="829" spans="1:1" ht="15" x14ac:dyDescent="0.25">
      <c r="A829" s="175" t="s">
        <v>899</v>
      </c>
    </row>
    <row r="830" spans="1:1" ht="15" x14ac:dyDescent="0.25">
      <c r="A830" s="175" t="s">
        <v>900</v>
      </c>
    </row>
    <row r="831" spans="1:1" ht="15" x14ac:dyDescent="0.25">
      <c r="A831" s="175" t="s">
        <v>901</v>
      </c>
    </row>
    <row r="832" spans="1:1" ht="15" x14ac:dyDescent="0.25">
      <c r="A832" s="175" t="s">
        <v>902</v>
      </c>
    </row>
    <row r="833" spans="1:1" ht="15" x14ac:dyDescent="0.25">
      <c r="A833" s="175" t="s">
        <v>903</v>
      </c>
    </row>
    <row r="834" spans="1:1" ht="15" x14ac:dyDescent="0.25">
      <c r="A834" s="175" t="s">
        <v>904</v>
      </c>
    </row>
    <row r="835" spans="1:1" ht="15" x14ac:dyDescent="0.25">
      <c r="A835" s="175" t="s">
        <v>905</v>
      </c>
    </row>
    <row r="836" spans="1:1" ht="15" x14ac:dyDescent="0.25">
      <c r="A836" s="175" t="s">
        <v>906</v>
      </c>
    </row>
    <row r="837" spans="1:1" ht="15" x14ac:dyDescent="0.25">
      <c r="A837" s="175" t="s">
        <v>907</v>
      </c>
    </row>
    <row r="838" spans="1:1" ht="15" x14ac:dyDescent="0.25">
      <c r="A838" s="175" t="s">
        <v>908</v>
      </c>
    </row>
    <row r="839" spans="1:1" ht="15" x14ac:dyDescent="0.25">
      <c r="A839" s="175" t="s">
        <v>909</v>
      </c>
    </row>
    <row r="840" spans="1:1" ht="15" x14ac:dyDescent="0.25">
      <c r="A840" s="175" t="s">
        <v>910</v>
      </c>
    </row>
    <row r="841" spans="1:1" ht="15" x14ac:dyDescent="0.25">
      <c r="A841" s="175" t="s">
        <v>911</v>
      </c>
    </row>
    <row r="842" spans="1:1" ht="15" x14ac:dyDescent="0.25">
      <c r="A842" s="175" t="s">
        <v>912</v>
      </c>
    </row>
    <row r="843" spans="1:1" ht="15" x14ac:dyDescent="0.25">
      <c r="A843" s="175" t="s">
        <v>913</v>
      </c>
    </row>
    <row r="844" spans="1:1" ht="15" x14ac:dyDescent="0.25">
      <c r="A844" s="175" t="s">
        <v>914</v>
      </c>
    </row>
    <row r="845" spans="1:1" ht="15" x14ac:dyDescent="0.25">
      <c r="A845" s="175" t="s">
        <v>915</v>
      </c>
    </row>
    <row r="846" spans="1:1" ht="15" x14ac:dyDescent="0.25">
      <c r="A846" s="175" t="s">
        <v>916</v>
      </c>
    </row>
    <row r="847" spans="1:1" ht="15" x14ac:dyDescent="0.25">
      <c r="A847" s="175" t="s">
        <v>917</v>
      </c>
    </row>
    <row r="848" spans="1:1" ht="15" x14ac:dyDescent="0.25">
      <c r="A848" s="175" t="s">
        <v>918</v>
      </c>
    </row>
    <row r="849" spans="1:1" ht="15" x14ac:dyDescent="0.25">
      <c r="A849" s="175" t="s">
        <v>919</v>
      </c>
    </row>
    <row r="850" spans="1:1" ht="15" x14ac:dyDescent="0.25">
      <c r="A850" s="175" t="s">
        <v>920</v>
      </c>
    </row>
    <row r="851" spans="1:1" ht="15" x14ac:dyDescent="0.25">
      <c r="A851" s="175" t="s">
        <v>163</v>
      </c>
    </row>
    <row r="852" spans="1:1" ht="15" x14ac:dyDescent="0.25">
      <c r="A852" s="175" t="s">
        <v>164</v>
      </c>
    </row>
    <row r="853" spans="1:1" ht="15" x14ac:dyDescent="0.25">
      <c r="A853" s="175" t="s">
        <v>165</v>
      </c>
    </row>
    <row r="854" spans="1:1" ht="15" x14ac:dyDescent="0.25">
      <c r="A854" s="175" t="s">
        <v>166</v>
      </c>
    </row>
    <row r="855" spans="1:1" ht="15" x14ac:dyDescent="0.25">
      <c r="A855" s="175" t="s">
        <v>167</v>
      </c>
    </row>
    <row r="856" spans="1:1" ht="15" x14ac:dyDescent="0.25">
      <c r="A856" s="175" t="s">
        <v>168</v>
      </c>
    </row>
    <row r="857" spans="1:1" ht="15" x14ac:dyDescent="0.25">
      <c r="A857" s="175" t="s">
        <v>169</v>
      </c>
    </row>
    <row r="858" spans="1:1" ht="15" x14ac:dyDescent="0.25">
      <c r="A858" s="175" t="s">
        <v>170</v>
      </c>
    </row>
    <row r="859" spans="1:1" ht="15" x14ac:dyDescent="0.25">
      <c r="A859" s="175" t="s">
        <v>171</v>
      </c>
    </row>
    <row r="860" spans="1:1" ht="15" x14ac:dyDescent="0.25">
      <c r="A860" s="175" t="s">
        <v>172</v>
      </c>
    </row>
    <row r="861" spans="1:1" ht="15" x14ac:dyDescent="0.25">
      <c r="A861" s="175" t="s">
        <v>173</v>
      </c>
    </row>
    <row r="862" spans="1:1" ht="15" x14ac:dyDescent="0.25">
      <c r="A862" s="175" t="s">
        <v>174</v>
      </c>
    </row>
    <row r="863" spans="1:1" ht="15" x14ac:dyDescent="0.25">
      <c r="A863" s="175" t="s">
        <v>175</v>
      </c>
    </row>
    <row r="864" spans="1:1" ht="15" x14ac:dyDescent="0.25">
      <c r="A864" s="175" t="s">
        <v>176</v>
      </c>
    </row>
    <row r="865" spans="1:1" ht="15" x14ac:dyDescent="0.25">
      <c r="A865" s="175" t="s">
        <v>1013</v>
      </c>
    </row>
    <row r="866" spans="1:1" ht="15" x14ac:dyDescent="0.25">
      <c r="A866" s="175" t="s">
        <v>1014</v>
      </c>
    </row>
    <row r="867" spans="1:1" ht="15" x14ac:dyDescent="0.25">
      <c r="A867" s="175" t="s">
        <v>1015</v>
      </c>
    </row>
    <row r="868" spans="1:1" ht="15" x14ac:dyDescent="0.25">
      <c r="A868" s="175" t="s">
        <v>1016</v>
      </c>
    </row>
    <row r="869" spans="1:1" ht="15" x14ac:dyDescent="0.25">
      <c r="A869" s="175" t="s">
        <v>1017</v>
      </c>
    </row>
    <row r="870" spans="1:1" ht="15" x14ac:dyDescent="0.25">
      <c r="A870" s="175" t="s">
        <v>1018</v>
      </c>
    </row>
    <row r="871" spans="1:1" ht="15" x14ac:dyDescent="0.25">
      <c r="A871" s="175" t="s">
        <v>1019</v>
      </c>
    </row>
    <row r="872" spans="1:1" ht="15" x14ac:dyDescent="0.25">
      <c r="A872" s="175" t="s">
        <v>1020</v>
      </c>
    </row>
    <row r="873" spans="1:1" ht="15" x14ac:dyDescent="0.25">
      <c r="A873" s="175" t="s">
        <v>1021</v>
      </c>
    </row>
    <row r="874" spans="1:1" ht="15" x14ac:dyDescent="0.25">
      <c r="A874" s="175" t="s">
        <v>1022</v>
      </c>
    </row>
    <row r="875" spans="1:1" ht="15" x14ac:dyDescent="0.25">
      <c r="A875" s="175" t="s">
        <v>1023</v>
      </c>
    </row>
    <row r="876" spans="1:1" ht="15" x14ac:dyDescent="0.25">
      <c r="A876" s="175" t="s">
        <v>1024</v>
      </c>
    </row>
    <row r="877" spans="1:1" ht="15" x14ac:dyDescent="0.25">
      <c r="A877" s="175" t="s">
        <v>1025</v>
      </c>
    </row>
    <row r="878" spans="1:1" ht="15" x14ac:dyDescent="0.25">
      <c r="A878" s="175" t="s">
        <v>1026</v>
      </c>
    </row>
    <row r="879" spans="1:1" ht="15" x14ac:dyDescent="0.25">
      <c r="A879" s="175" t="s">
        <v>1027</v>
      </c>
    </row>
    <row r="880" spans="1:1" ht="15" x14ac:dyDescent="0.25">
      <c r="A880" s="175" t="s">
        <v>1028</v>
      </c>
    </row>
    <row r="881" spans="1:1" ht="15" x14ac:dyDescent="0.25">
      <c r="A881" s="175" t="s">
        <v>1029</v>
      </c>
    </row>
    <row r="882" spans="1:1" ht="15" x14ac:dyDescent="0.25">
      <c r="A882" s="175" t="s">
        <v>1030</v>
      </c>
    </row>
    <row r="883" spans="1:1" ht="15" x14ac:dyDescent="0.25">
      <c r="A883" s="175" t="s">
        <v>1031</v>
      </c>
    </row>
    <row r="884" spans="1:1" ht="15" x14ac:dyDescent="0.25">
      <c r="A884" s="175" t="s">
        <v>1032</v>
      </c>
    </row>
    <row r="885" spans="1:1" ht="15" x14ac:dyDescent="0.25">
      <c r="A885" s="175" t="s">
        <v>1033</v>
      </c>
    </row>
    <row r="886" spans="1:1" ht="15" x14ac:dyDescent="0.25">
      <c r="A886" s="175" t="s">
        <v>1034</v>
      </c>
    </row>
    <row r="887" spans="1:1" ht="15" x14ac:dyDescent="0.25">
      <c r="A887" s="175" t="s">
        <v>1035</v>
      </c>
    </row>
    <row r="888" spans="1:1" ht="15" x14ac:dyDescent="0.25">
      <c r="A888" s="175" t="s">
        <v>1036</v>
      </c>
    </row>
    <row r="889" spans="1:1" ht="15" x14ac:dyDescent="0.25">
      <c r="A889" s="175" t="s">
        <v>1037</v>
      </c>
    </row>
    <row r="890" spans="1:1" ht="15" x14ac:dyDescent="0.25">
      <c r="A890" s="175" t="s">
        <v>1038</v>
      </c>
    </row>
    <row r="891" spans="1:1" ht="15" x14ac:dyDescent="0.25">
      <c r="A891" s="175" t="s">
        <v>1039</v>
      </c>
    </row>
    <row r="892" spans="1:1" ht="15" x14ac:dyDescent="0.25">
      <c r="A892" s="175" t="s">
        <v>1040</v>
      </c>
    </row>
    <row r="893" spans="1:1" ht="15" x14ac:dyDescent="0.25">
      <c r="A893" s="175" t="s">
        <v>1041</v>
      </c>
    </row>
    <row r="894" spans="1:1" ht="15" x14ac:dyDescent="0.25">
      <c r="A894" s="175" t="s">
        <v>1042</v>
      </c>
    </row>
    <row r="895" spans="1:1" ht="15" x14ac:dyDescent="0.25">
      <c r="A895" s="175" t="s">
        <v>1043</v>
      </c>
    </row>
    <row r="896" spans="1:1" ht="15" x14ac:dyDescent="0.25">
      <c r="A896" s="175" t="s">
        <v>1044</v>
      </c>
    </row>
    <row r="897" spans="1:1" ht="15" x14ac:dyDescent="0.25">
      <c r="A897" s="175" t="s">
        <v>1045</v>
      </c>
    </row>
    <row r="898" spans="1:1" ht="15" x14ac:dyDescent="0.25">
      <c r="A898" s="175" t="s">
        <v>1046</v>
      </c>
    </row>
    <row r="899" spans="1:1" ht="15" x14ac:dyDescent="0.25">
      <c r="A899" s="175" t="s">
        <v>1047</v>
      </c>
    </row>
    <row r="900" spans="1:1" ht="15" x14ac:dyDescent="0.25">
      <c r="A900" s="175" t="s">
        <v>1048</v>
      </c>
    </row>
    <row r="901" spans="1:1" ht="15" x14ac:dyDescent="0.25">
      <c r="A901" s="175" t="s">
        <v>1049</v>
      </c>
    </row>
    <row r="902" spans="1:1" ht="15" x14ac:dyDescent="0.25">
      <c r="A902" s="175" t="s">
        <v>1050</v>
      </c>
    </row>
    <row r="903" spans="1:1" ht="15" x14ac:dyDescent="0.25">
      <c r="A903" s="175" t="s">
        <v>1051</v>
      </c>
    </row>
    <row r="904" spans="1:1" ht="15" x14ac:dyDescent="0.25">
      <c r="A904" s="175" t="s">
        <v>1052</v>
      </c>
    </row>
    <row r="905" spans="1:1" ht="15" x14ac:dyDescent="0.25">
      <c r="A905" s="175" t="s">
        <v>1053</v>
      </c>
    </row>
    <row r="906" spans="1:1" ht="15" x14ac:dyDescent="0.25">
      <c r="A906" s="175" t="s">
        <v>1054</v>
      </c>
    </row>
    <row r="907" spans="1:1" ht="15" x14ac:dyDescent="0.25">
      <c r="A907" s="175" t="s">
        <v>1055</v>
      </c>
    </row>
    <row r="908" spans="1:1" ht="15" x14ac:dyDescent="0.25">
      <c r="A908" s="175" t="s">
        <v>1056</v>
      </c>
    </row>
    <row r="909" spans="1:1" ht="15" x14ac:dyDescent="0.25">
      <c r="A909" s="175" t="s">
        <v>1057</v>
      </c>
    </row>
    <row r="910" spans="1:1" ht="15" x14ac:dyDescent="0.25">
      <c r="A910" s="175" t="s">
        <v>1058</v>
      </c>
    </row>
    <row r="911" spans="1:1" ht="15" x14ac:dyDescent="0.25">
      <c r="A911" s="175" t="s">
        <v>1059</v>
      </c>
    </row>
    <row r="912" spans="1:1" ht="15" x14ac:dyDescent="0.25">
      <c r="A912" s="175" t="s">
        <v>1060</v>
      </c>
    </row>
    <row r="913" spans="1:1" ht="15" x14ac:dyDescent="0.25">
      <c r="A913" s="175" t="s">
        <v>1061</v>
      </c>
    </row>
    <row r="914" spans="1:1" ht="15" x14ac:dyDescent="0.25">
      <c r="A914" s="175" t="s">
        <v>1062</v>
      </c>
    </row>
    <row r="915" spans="1:1" ht="15" x14ac:dyDescent="0.25">
      <c r="A915" s="175" t="s">
        <v>1063</v>
      </c>
    </row>
    <row r="916" spans="1:1" ht="15" x14ac:dyDescent="0.25">
      <c r="A916" s="175" t="s">
        <v>1064</v>
      </c>
    </row>
    <row r="917" spans="1:1" ht="15" x14ac:dyDescent="0.25">
      <c r="A917" s="175" t="s">
        <v>1065</v>
      </c>
    </row>
    <row r="918" spans="1:1" ht="15" x14ac:dyDescent="0.25">
      <c r="A918" s="175" t="s">
        <v>1066</v>
      </c>
    </row>
    <row r="919" spans="1:1" ht="15" x14ac:dyDescent="0.25">
      <c r="A919" s="175" t="s">
        <v>1067</v>
      </c>
    </row>
    <row r="920" spans="1:1" ht="15" x14ac:dyDescent="0.25">
      <c r="A920" s="175" t="s">
        <v>1068</v>
      </c>
    </row>
    <row r="921" spans="1:1" ht="15" x14ac:dyDescent="0.25">
      <c r="A921" s="175" t="s">
        <v>1069</v>
      </c>
    </row>
    <row r="922" spans="1:1" ht="15" x14ac:dyDescent="0.25">
      <c r="A922" s="175" t="s">
        <v>1070</v>
      </c>
    </row>
    <row r="923" spans="1:1" ht="15" x14ac:dyDescent="0.25">
      <c r="A923" s="175" t="s">
        <v>1071</v>
      </c>
    </row>
    <row r="924" spans="1:1" ht="15" x14ac:dyDescent="0.25">
      <c r="A924" s="175" t="s">
        <v>1072</v>
      </c>
    </row>
    <row r="925" spans="1:1" ht="15" x14ac:dyDescent="0.25">
      <c r="A925" s="175" t="s">
        <v>1073</v>
      </c>
    </row>
    <row r="926" spans="1:1" ht="15" x14ac:dyDescent="0.25">
      <c r="A926" s="175" t="s">
        <v>1074</v>
      </c>
    </row>
    <row r="927" spans="1:1" ht="15" x14ac:dyDescent="0.25">
      <c r="A927" s="175" t="s">
        <v>1075</v>
      </c>
    </row>
    <row r="928" spans="1:1" ht="15" x14ac:dyDescent="0.25">
      <c r="A928" s="175" t="s">
        <v>1076</v>
      </c>
    </row>
    <row r="929" spans="1:1" ht="15" x14ac:dyDescent="0.25">
      <c r="A929" s="175" t="s">
        <v>1077</v>
      </c>
    </row>
    <row r="930" spans="1:1" ht="15" x14ac:dyDescent="0.25">
      <c r="A930" s="175" t="s">
        <v>1078</v>
      </c>
    </row>
    <row r="931" spans="1:1" ht="15" x14ac:dyDescent="0.25">
      <c r="A931" s="175" t="s">
        <v>1079</v>
      </c>
    </row>
    <row r="932" spans="1:1" ht="15" x14ac:dyDescent="0.25">
      <c r="A932" s="175" t="s">
        <v>1080</v>
      </c>
    </row>
    <row r="933" spans="1:1" ht="15" x14ac:dyDescent="0.25">
      <c r="A933" s="175" t="s">
        <v>1081</v>
      </c>
    </row>
    <row r="934" spans="1:1" ht="15" x14ac:dyDescent="0.25">
      <c r="A934" s="175" t="s">
        <v>1082</v>
      </c>
    </row>
    <row r="935" spans="1:1" ht="15" x14ac:dyDescent="0.25">
      <c r="A935" s="175" t="s">
        <v>1083</v>
      </c>
    </row>
    <row r="936" spans="1:1" ht="15" x14ac:dyDescent="0.25">
      <c r="A936" s="175" t="s">
        <v>1084</v>
      </c>
    </row>
    <row r="937" spans="1:1" ht="15" x14ac:dyDescent="0.25">
      <c r="A937" s="175" t="s">
        <v>1085</v>
      </c>
    </row>
    <row r="938" spans="1:1" ht="15" x14ac:dyDescent="0.25">
      <c r="A938" s="175" t="s">
        <v>1086</v>
      </c>
    </row>
    <row r="939" spans="1:1" ht="15" x14ac:dyDescent="0.25">
      <c r="A939" s="175" t="s">
        <v>1087</v>
      </c>
    </row>
    <row r="940" spans="1:1" ht="15" x14ac:dyDescent="0.25">
      <c r="A940" s="175" t="s">
        <v>1088</v>
      </c>
    </row>
    <row r="941" spans="1:1" ht="15" x14ac:dyDescent="0.25">
      <c r="A941" s="175" t="s">
        <v>1089</v>
      </c>
    </row>
    <row r="942" spans="1:1" ht="15" x14ac:dyDescent="0.25">
      <c r="A942" s="175" t="s">
        <v>1090</v>
      </c>
    </row>
    <row r="943" spans="1:1" ht="15" x14ac:dyDescent="0.25">
      <c r="A943" s="175" t="s">
        <v>1091</v>
      </c>
    </row>
    <row r="944" spans="1:1" ht="15" x14ac:dyDescent="0.25">
      <c r="A944" s="175" t="s">
        <v>1092</v>
      </c>
    </row>
    <row r="945" spans="1:1" ht="15" x14ac:dyDescent="0.25">
      <c r="A945" s="175" t="s">
        <v>1093</v>
      </c>
    </row>
    <row r="946" spans="1:1" ht="15" x14ac:dyDescent="0.25">
      <c r="A946" s="175" t="s">
        <v>1094</v>
      </c>
    </row>
    <row r="947" spans="1:1" ht="15" x14ac:dyDescent="0.25">
      <c r="A947" s="175" t="s">
        <v>1095</v>
      </c>
    </row>
    <row r="948" spans="1:1" ht="15" x14ac:dyDescent="0.25">
      <c r="A948" s="175" t="s">
        <v>1096</v>
      </c>
    </row>
    <row r="949" spans="1:1" ht="15" x14ac:dyDescent="0.25">
      <c r="A949" s="175" t="s">
        <v>1097</v>
      </c>
    </row>
    <row r="950" spans="1:1" ht="15" x14ac:dyDescent="0.25">
      <c r="A950" s="175" t="s">
        <v>1098</v>
      </c>
    </row>
    <row r="951" spans="1:1" ht="15" x14ac:dyDescent="0.25">
      <c r="A951" s="175" t="s">
        <v>1099</v>
      </c>
    </row>
    <row r="952" spans="1:1" ht="15" x14ac:dyDescent="0.25">
      <c r="A952" s="175" t="s">
        <v>1100</v>
      </c>
    </row>
    <row r="953" spans="1:1" ht="15" x14ac:dyDescent="0.25">
      <c r="A953" s="175" t="s">
        <v>1101</v>
      </c>
    </row>
    <row r="954" spans="1:1" ht="15" x14ac:dyDescent="0.25">
      <c r="A954" s="175" t="s">
        <v>1102</v>
      </c>
    </row>
    <row r="955" spans="1:1" ht="15" x14ac:dyDescent="0.25">
      <c r="A955" s="175" t="s">
        <v>1103</v>
      </c>
    </row>
    <row r="956" spans="1:1" ht="15" x14ac:dyDescent="0.25">
      <c r="A956" s="175" t="s">
        <v>1104</v>
      </c>
    </row>
    <row r="957" spans="1:1" ht="15" x14ac:dyDescent="0.25">
      <c r="A957" s="175" t="s">
        <v>982</v>
      </c>
    </row>
    <row r="958" spans="1:1" ht="15" x14ac:dyDescent="0.25">
      <c r="A958" s="175" t="s">
        <v>983</v>
      </c>
    </row>
    <row r="959" spans="1:1" ht="15" x14ac:dyDescent="0.25">
      <c r="A959" s="175" t="s">
        <v>984</v>
      </c>
    </row>
    <row r="960" spans="1:1" ht="15" x14ac:dyDescent="0.25">
      <c r="A960" s="175" t="s">
        <v>985</v>
      </c>
    </row>
    <row r="961" spans="1:1" ht="15" x14ac:dyDescent="0.25">
      <c r="A961" s="175" t="s">
        <v>986</v>
      </c>
    </row>
    <row r="962" spans="1:1" ht="15" x14ac:dyDescent="0.25">
      <c r="A962" s="175" t="s">
        <v>987</v>
      </c>
    </row>
    <row r="963" spans="1:1" ht="15" x14ac:dyDescent="0.25">
      <c r="A963" s="175" t="s">
        <v>988</v>
      </c>
    </row>
    <row r="964" spans="1:1" ht="15" x14ac:dyDescent="0.25">
      <c r="A964" s="175" t="s">
        <v>989</v>
      </c>
    </row>
    <row r="965" spans="1:1" ht="15" x14ac:dyDescent="0.25">
      <c r="A965" s="175" t="s">
        <v>990</v>
      </c>
    </row>
    <row r="966" spans="1:1" ht="15" x14ac:dyDescent="0.25">
      <c r="A966"/>
    </row>
    <row r="967" spans="1:1" ht="15" x14ac:dyDescent="0.25">
      <c r="A967"/>
    </row>
    <row r="968" spans="1:1" ht="15" x14ac:dyDescent="0.25">
      <c r="A968"/>
    </row>
    <row r="969" spans="1:1" ht="15" x14ac:dyDescent="0.25">
      <c r="A969"/>
    </row>
    <row r="970" spans="1:1" ht="15" x14ac:dyDescent="0.25">
      <c r="A970"/>
    </row>
    <row r="971" spans="1:1" ht="15" x14ac:dyDescent="0.25">
      <c r="A971"/>
    </row>
    <row r="972" spans="1:1" ht="15" x14ac:dyDescent="0.25">
      <c r="A972"/>
    </row>
    <row r="973" spans="1:1" ht="15" x14ac:dyDescent="0.25">
      <c r="A973"/>
    </row>
    <row r="974" spans="1:1" ht="15" x14ac:dyDescent="0.25">
      <c r="A974"/>
    </row>
    <row r="975" spans="1:1" ht="15" x14ac:dyDescent="0.25">
      <c r="A975"/>
    </row>
    <row r="976" spans="1:1" ht="15" x14ac:dyDescent="0.25">
      <c r="A976"/>
    </row>
    <row r="977" spans="1:1" ht="15" x14ac:dyDescent="0.25">
      <c r="A977"/>
    </row>
    <row r="978" spans="1:1" ht="15" x14ac:dyDescent="0.25">
      <c r="A978"/>
    </row>
    <row r="979" spans="1:1" ht="15" x14ac:dyDescent="0.25">
      <c r="A979"/>
    </row>
    <row r="980" spans="1:1" ht="15" x14ac:dyDescent="0.25">
      <c r="A980"/>
    </row>
    <row r="981" spans="1:1" ht="15" x14ac:dyDescent="0.25">
      <c r="A981"/>
    </row>
    <row r="982" spans="1:1" ht="15" x14ac:dyDescent="0.25">
      <c r="A982"/>
    </row>
  </sheetData>
  <sheetProtection password="CC16" sheet="1" objects="1" scenarios="1" selectLockedCells="1"/>
  <protectedRanges>
    <protectedRange password="DD59" sqref="F6:F351" name="Bereik1"/>
  </protectedRanges>
  <autoFilter ref="H3:H531">
    <filterColumn colId="0">
      <customFilters and="1">
        <customFilter operator="notEqual" val=" "/>
      </customFilters>
    </filterColumn>
  </autoFilter>
  <dataConsolidate/>
  <customSheetViews>
    <customSheetView guid="{E3590A8C-CE3A-4CE5-BD73-0CF9CAFDD79F}" scale="75" showPageBreaks="1" printArea="1" filter="1" showAutoFilter="1" hiddenColumns="1" view="pageBreakPreview" showRuler="0">
      <pane ySplit="2" topLeftCell="A3" activePane="bottomLeft" state="frozen"/>
      <selection pane="bottomLeft" activeCell="F5" sqref="F5"/>
      <rowBreaks count="15" manualBreakCount="15">
        <brk id="39" max="11" man="1"/>
        <brk id="68" max="11" man="1"/>
        <brk id="76" max="11" man="1"/>
        <brk id="99" max="11" man="1"/>
        <brk id="122" max="11" man="1"/>
        <brk id="123" max="11" man="1"/>
        <brk id="147" max="11" man="1"/>
        <brk id="168" max="11" man="1"/>
        <brk id="191" max="11" man="1"/>
        <brk id="213" max="11" man="1"/>
        <brk id="232" max="11" man="1"/>
        <brk id="322" max="11" man="1"/>
        <brk id="336" max="11" man="1"/>
        <brk id="346" max="11" man="1"/>
        <brk id="380" max="11" man="1"/>
      </rowBreaks>
      <pageMargins left="0.24" right="0.21" top="0.38" bottom="0.48" header="0.3" footer="0.3"/>
      <pageSetup paperSize="9" scale="57" orientation="landscape" horizontalDpi="300" verticalDpi="300" r:id="rId1"/>
      <headerFooter alignWithMargins="0">
        <oddFooter>&amp;Linvulsheet Niet overgebrachte archiefbescheiden&amp;R&amp;P</oddFooter>
      </headerFooter>
      <autoFilter ref="B1">
        <filterColumn colId="0">
          <customFilters and="1">
            <customFilter operator="notEqual" val=" "/>
          </customFilters>
        </filterColumn>
      </autoFilter>
    </customSheetView>
  </customSheetViews>
  <mergeCells count="162">
    <mergeCell ref="B337:G337"/>
    <mergeCell ref="B339:G339"/>
    <mergeCell ref="B348:G348"/>
    <mergeCell ref="B322:G322"/>
    <mergeCell ref="B306:G306"/>
    <mergeCell ref="B307:G307"/>
    <mergeCell ref="B269:G269"/>
    <mergeCell ref="B242:G242"/>
    <mergeCell ref="B233:G233"/>
    <mergeCell ref="B266:G266"/>
    <mergeCell ref="B267:G267"/>
    <mergeCell ref="B275:G275"/>
    <mergeCell ref="B321:G321"/>
    <mergeCell ref="B325:G325"/>
    <mergeCell ref="B326:G326"/>
    <mergeCell ref="L105:L107"/>
    <mergeCell ref="L158:L161"/>
    <mergeCell ref="I155:I156"/>
    <mergeCell ref="B116:C116"/>
    <mergeCell ref="L252:L255"/>
    <mergeCell ref="I184:I185"/>
    <mergeCell ref="B197:C197"/>
    <mergeCell ref="B187:C187"/>
    <mergeCell ref="B243:C243"/>
    <mergeCell ref="B238:C238"/>
    <mergeCell ref="B109:C109"/>
    <mergeCell ref="H149:H150"/>
    <mergeCell ref="I172:I175"/>
    <mergeCell ref="H140:H142"/>
    <mergeCell ref="B152:C152"/>
    <mergeCell ref="J135:J137"/>
    <mergeCell ref="L135:L137"/>
    <mergeCell ref="B135:G135"/>
    <mergeCell ref="B136:G136"/>
    <mergeCell ref="B137:G137"/>
    <mergeCell ref="J140:J143"/>
    <mergeCell ref="B186:G186"/>
    <mergeCell ref="B191:G191"/>
    <mergeCell ref="B201:G201"/>
    <mergeCell ref="L140:L143"/>
    <mergeCell ref="B140:G140"/>
    <mergeCell ref="B182:G182"/>
    <mergeCell ref="B304:C304"/>
    <mergeCell ref="L270:L274"/>
    <mergeCell ref="L179:L181"/>
    <mergeCell ref="I316:I318"/>
    <mergeCell ref="H316:H318"/>
    <mergeCell ref="B289:C289"/>
    <mergeCell ref="B146:G146"/>
    <mergeCell ref="J149:J150"/>
    <mergeCell ref="L149:L150"/>
    <mergeCell ref="B149:G149"/>
    <mergeCell ref="B150:G150"/>
    <mergeCell ref="J155:J156"/>
    <mergeCell ref="L155:L156"/>
    <mergeCell ref="B232:G232"/>
    <mergeCell ref="B223:G223"/>
    <mergeCell ref="B224:G224"/>
    <mergeCell ref="B209:G209"/>
    <mergeCell ref="B220:G220"/>
    <mergeCell ref="B221:G221"/>
    <mergeCell ref="B226:G226"/>
    <mergeCell ref="B228:G228"/>
    <mergeCell ref="A316:A318"/>
    <mergeCell ref="B309:C309"/>
    <mergeCell ref="B314:C314"/>
    <mergeCell ref="I246:I248"/>
    <mergeCell ref="H246:H248"/>
    <mergeCell ref="A246:A248"/>
    <mergeCell ref="B240:C240"/>
    <mergeCell ref="B205:C205"/>
    <mergeCell ref="B251:C251"/>
    <mergeCell ref="B234:C234"/>
    <mergeCell ref="B287:C287"/>
    <mergeCell ref="B297:C297"/>
    <mergeCell ref="B278:C278"/>
    <mergeCell ref="B259:C259"/>
    <mergeCell ref="B293:C293"/>
    <mergeCell ref="B282:C282"/>
    <mergeCell ref="B230:G230"/>
    <mergeCell ref="U3:U4"/>
    <mergeCell ref="J65:L65"/>
    <mergeCell ref="J75:L75"/>
    <mergeCell ref="B75:G75"/>
    <mergeCell ref="J74:L74"/>
    <mergeCell ref="F35:K35"/>
    <mergeCell ref="L25:L34"/>
    <mergeCell ref="B65:G65"/>
    <mergeCell ref="B66:C66"/>
    <mergeCell ref="B49:G49"/>
    <mergeCell ref="B50:C50"/>
    <mergeCell ref="B54:C54"/>
    <mergeCell ref="B53:G53"/>
    <mergeCell ref="B4:G4"/>
    <mergeCell ref="B14:G14"/>
    <mergeCell ref="B5:C5"/>
    <mergeCell ref="J49:L49"/>
    <mergeCell ref="J53:L53"/>
    <mergeCell ref="J58:L58"/>
    <mergeCell ref="J14:L14"/>
    <mergeCell ref="B23:C23"/>
    <mergeCell ref="J69:L69"/>
    <mergeCell ref="B69:G69"/>
    <mergeCell ref="B16:C16"/>
    <mergeCell ref="A155:A156"/>
    <mergeCell ref="H184:H185"/>
    <mergeCell ref="B166:C166"/>
    <mergeCell ref="B163:C163"/>
    <mergeCell ref="H155:H156"/>
    <mergeCell ref="H172:H175"/>
    <mergeCell ref="B157:C157"/>
    <mergeCell ref="A172:A175"/>
    <mergeCell ref="A184:A185"/>
    <mergeCell ref="B178:C178"/>
    <mergeCell ref="B162:G162"/>
    <mergeCell ref="B165:G165"/>
    <mergeCell ref="B175:G175"/>
    <mergeCell ref="B174:G174"/>
    <mergeCell ref="B173:G173"/>
    <mergeCell ref="B172:G172"/>
    <mergeCell ref="B184:G184"/>
    <mergeCell ref="B185:G185"/>
    <mergeCell ref="B156:G156"/>
    <mergeCell ref="B155:G155"/>
    <mergeCell ref="H87:H90"/>
    <mergeCell ref="I87:I90"/>
    <mergeCell ref="B88:G88"/>
    <mergeCell ref="B89:G89"/>
    <mergeCell ref="B90:G90"/>
    <mergeCell ref="A135:A137"/>
    <mergeCell ref="I149:I150"/>
    <mergeCell ref="H135:H137"/>
    <mergeCell ref="I140:I142"/>
    <mergeCell ref="I135:I137"/>
    <mergeCell ref="A140:A142"/>
    <mergeCell ref="A149:A150"/>
    <mergeCell ref="B147:C147"/>
    <mergeCell ref="B138:C138"/>
    <mergeCell ref="B104:C104"/>
    <mergeCell ref="B133:C133"/>
    <mergeCell ref="B144:C144"/>
    <mergeCell ref="B115:G115"/>
    <mergeCell ref="B119:G119"/>
    <mergeCell ref="B123:G123"/>
    <mergeCell ref="B132:G132"/>
    <mergeCell ref="B141:G141"/>
    <mergeCell ref="B142:G142"/>
    <mergeCell ref="B143:G143"/>
    <mergeCell ref="B58:G58"/>
    <mergeCell ref="A105:A107"/>
    <mergeCell ref="E105:E107"/>
    <mergeCell ref="D105:D107"/>
    <mergeCell ref="F105:F107"/>
    <mergeCell ref="C105:C107"/>
    <mergeCell ref="B105:B107"/>
    <mergeCell ref="B96:C96"/>
    <mergeCell ref="B70:C70"/>
    <mergeCell ref="B76:C76"/>
    <mergeCell ref="B74:G74"/>
    <mergeCell ref="B87:G87"/>
    <mergeCell ref="B99:C99"/>
    <mergeCell ref="B103:G103"/>
  </mergeCells>
  <phoneticPr fontId="14" type="noConversion"/>
  <conditionalFormatting sqref="L71:L73">
    <cfRule type="expression" dxfId="1049" priority="1123" stopIfTrue="1">
      <formula>OR(F71="nee",F71="deels")</formula>
    </cfRule>
  </conditionalFormatting>
  <conditionalFormatting sqref="G283">
    <cfRule type="expression" priority="1320" stopIfTrue="1">
      <formula>LEN(TRIM(F283))&gt;0</formula>
    </cfRule>
  </conditionalFormatting>
  <conditionalFormatting sqref="F110">
    <cfRule type="containsText" dxfId="1048" priority="531" operator="containsText" text="ja">
      <formula>NOT(ISERROR(SEARCH("ja",F110)))</formula>
    </cfRule>
    <cfRule type="containsText" dxfId="1047" priority="532" operator="containsText" text="deels">
      <formula>NOT(ISERROR(SEARCH("deels",F110)))</formula>
    </cfRule>
    <cfRule type="containsText" dxfId="1046" priority="1521" stopIfTrue="1" operator="containsText" text="nee">
      <formula>NOT(ISERROR(SEARCH("nee",F110)))</formula>
    </cfRule>
    <cfRule type="expression" dxfId="1045" priority="1522" stopIfTrue="1">
      <formula>LEN(TRIM($F$110))&gt;0</formula>
    </cfRule>
  </conditionalFormatting>
  <conditionalFormatting sqref="F117">
    <cfRule type="containsText" dxfId="1044" priority="528" operator="containsText" text="deels">
      <formula>NOT(ISERROR(SEARCH("deels",F117)))</formula>
    </cfRule>
    <cfRule type="containsText" dxfId="1043" priority="529" operator="containsText" text="ja">
      <formula>NOT(ISERROR(SEARCH("ja",F117)))</formula>
    </cfRule>
    <cfRule type="containsText" dxfId="1042" priority="530" operator="containsText" text="nee">
      <formula>NOT(ISERROR(SEARCH("nee",F117)))</formula>
    </cfRule>
    <cfRule type="expression" dxfId="1041" priority="1523" stopIfTrue="1">
      <formula>LEN(TRIM($F$117))&gt;0</formula>
    </cfRule>
    <cfRule type="expression" dxfId="1040" priority="1524" stopIfTrue="1">
      <formula>LEN(TRIM($F117))&gt;0</formula>
    </cfRule>
  </conditionalFormatting>
  <conditionalFormatting sqref="F253">
    <cfRule type="expression" dxfId="1039" priority="1529" stopIfTrue="1">
      <formula>LEN(TRIM(F252))&gt;0</formula>
    </cfRule>
  </conditionalFormatting>
  <conditionalFormatting sqref="F254">
    <cfRule type="expression" dxfId="1038" priority="1530" stopIfTrue="1">
      <formula>LEN(TRIM(F252))&gt;0</formula>
    </cfRule>
  </conditionalFormatting>
  <conditionalFormatting sqref="F255">
    <cfRule type="expression" dxfId="1037" priority="1531" stopIfTrue="1">
      <formula>LEN(TRIM(F252))&gt;0</formula>
    </cfRule>
  </conditionalFormatting>
  <conditionalFormatting sqref="A17:B17">
    <cfRule type="expression" dxfId="1036" priority="1790" stopIfTrue="1">
      <formula>AA17="nee"</formula>
    </cfRule>
  </conditionalFormatting>
  <conditionalFormatting sqref="B6">
    <cfRule type="expression" dxfId="1035" priority="1791" stopIfTrue="1">
      <formula>AA6="nee"</formula>
    </cfRule>
  </conditionalFormatting>
  <conditionalFormatting sqref="A6">
    <cfRule type="expression" dxfId="1034" priority="1792" stopIfTrue="1">
      <formula>AA6="nee"</formula>
    </cfRule>
  </conditionalFormatting>
  <conditionalFormatting sqref="B51">
    <cfRule type="expression" dxfId="1033" priority="1793" stopIfTrue="1">
      <formula>AA51="nee"</formula>
    </cfRule>
  </conditionalFormatting>
  <conditionalFormatting sqref="A51 A77:B77 A91:B91 A98:B98 A110:B110 A117:B117 A134:B134 A139:B139 A145:B145 A158:B158 A167:B167 A171:B171 A176:B177 A241:B241 A239:B239 A179:B179 A231:B231 A229:B229 A227:B227 A210:B211 A202:B202 A198:B198 A192:B192 A188:B188 A183:B183">
    <cfRule type="expression" dxfId="1032" priority="1794" stopIfTrue="1">
      <formula>AA51="nee"</formula>
    </cfRule>
  </conditionalFormatting>
  <conditionalFormatting sqref="B235">
    <cfRule type="expression" dxfId="1031" priority="1795" stopIfTrue="1">
      <formula>F235="nee"</formula>
    </cfRule>
  </conditionalFormatting>
  <conditionalFormatting sqref="A235">
    <cfRule type="expression" dxfId="1030" priority="1796" stopIfTrue="1">
      <formula>F235="nee"</formula>
    </cfRule>
  </conditionalFormatting>
  <conditionalFormatting sqref="K245">
    <cfRule type="notContainsBlanks" dxfId="1029" priority="709">
      <formula>LEN(TRIM(K245))&gt;0</formula>
    </cfRule>
    <cfRule type="expression" dxfId="1028" priority="710">
      <formula>$F$245="ja"</formula>
    </cfRule>
  </conditionalFormatting>
  <conditionalFormatting sqref="L245">
    <cfRule type="notContainsBlanks" dxfId="1027" priority="707">
      <formula>LEN(TRIM(L245))&gt;0</formula>
    </cfRule>
    <cfRule type="expression" dxfId="1026" priority="708">
      <formula>OR($F$245="nee",$F$245="deels")</formula>
    </cfRule>
  </conditionalFormatting>
  <conditionalFormatting sqref="K252:K255">
    <cfRule type="notContainsBlanks" dxfId="1025" priority="704">
      <formula>LEN(TRIM(K252))&gt;0</formula>
    </cfRule>
    <cfRule type="expression" dxfId="1024" priority="705">
      <formula>OR($F$252="ja",$F$252="deels")</formula>
    </cfRule>
  </conditionalFormatting>
  <conditionalFormatting sqref="L252">
    <cfRule type="notContainsBlanks" dxfId="1023" priority="702">
      <formula>LEN(TRIM(L252))&gt;0</formula>
    </cfRule>
    <cfRule type="expression" dxfId="1022" priority="703">
      <formula>$F$252="nee"</formula>
    </cfRule>
  </conditionalFormatting>
  <conditionalFormatting sqref="L257">
    <cfRule type="notContainsBlanks" dxfId="1021" priority="700">
      <formula>LEN(TRIM(L257))&gt;0</formula>
    </cfRule>
    <cfRule type="expression" dxfId="1020" priority="701">
      <formula>$F$257="ja"</formula>
    </cfRule>
  </conditionalFormatting>
  <conditionalFormatting sqref="L256">
    <cfRule type="notContainsBlanks" dxfId="1019" priority="698">
      <formula>LEN(TRIM(L256))&gt;0</formula>
    </cfRule>
    <cfRule type="expression" dxfId="1018" priority="699">
      <formula>$F$256="nee"</formula>
    </cfRule>
  </conditionalFormatting>
  <conditionalFormatting sqref="J260:J265">
    <cfRule type="expression" dxfId="1017" priority="694">
      <formula>OR($F$260="ja",$F$260="deels",$F$260="nee")</formula>
    </cfRule>
  </conditionalFormatting>
  <conditionalFormatting sqref="K270:K274">
    <cfRule type="notContainsBlanks" dxfId="1016" priority="687">
      <formula>LEN(TRIM(K270))&gt;0</formula>
    </cfRule>
    <cfRule type="expression" dxfId="1015" priority="688">
      <formula>$F$270="ja"</formula>
    </cfRule>
  </conditionalFormatting>
  <conditionalFormatting sqref="L279">
    <cfRule type="notContainsBlanks" dxfId="1014" priority="685">
      <formula>LEN(TRIM(L279))&gt;0</formula>
    </cfRule>
    <cfRule type="expression" dxfId="1013" priority="686">
      <formula>OR($F$279="nee",$F$279="deels")</formula>
    </cfRule>
  </conditionalFormatting>
  <conditionalFormatting sqref="L280">
    <cfRule type="notContainsBlanks" dxfId="1012" priority="683">
      <formula>LEN(TRIM(L280))&gt;0</formula>
    </cfRule>
    <cfRule type="expression" dxfId="1011" priority="684">
      <formula>OR($F$280="nee",$F$280="deels")</formula>
    </cfRule>
  </conditionalFormatting>
  <conditionalFormatting sqref="L281">
    <cfRule type="notContainsBlanks" dxfId="1010" priority="681">
      <formula>LEN(TRIM(L281))&gt;0</formula>
    </cfRule>
    <cfRule type="expression" dxfId="1009" priority="682">
      <formula>OR($F$281="nee",$F$281="deels")</formula>
    </cfRule>
  </conditionalFormatting>
  <conditionalFormatting sqref="K283">
    <cfRule type="notContainsBlanks" dxfId="1008" priority="679">
      <formula>LEN(TRIM(K283))&gt;0</formula>
    </cfRule>
    <cfRule type="expression" dxfId="1007" priority="680">
      <formula>OR($F$283="nee",$F$283="deels")</formula>
    </cfRule>
  </conditionalFormatting>
  <conditionalFormatting sqref="K284">
    <cfRule type="expression" dxfId="1006" priority="678">
      <formula>OR($F$284="nee",$F$284="deels")</formula>
    </cfRule>
  </conditionalFormatting>
  <conditionalFormatting sqref="K285">
    <cfRule type="expression" dxfId="1005" priority="677">
      <formula>OR($F$285="nee",$F$285="deels")</formula>
    </cfRule>
  </conditionalFormatting>
  <conditionalFormatting sqref="K286">
    <cfRule type="expression" dxfId="1004" priority="676">
      <formula>OR($F$286="nee",$F$286="deels")</formula>
    </cfRule>
  </conditionalFormatting>
  <conditionalFormatting sqref="K300">
    <cfRule type="notContainsBlanks" dxfId="1003" priority="670">
      <formula>LEN(TRIM(K300))&gt;0</formula>
    </cfRule>
    <cfRule type="expression" dxfId="1002" priority="671">
      <formula>$F$300="ja"</formula>
    </cfRule>
  </conditionalFormatting>
  <conditionalFormatting sqref="J308:K308">
    <cfRule type="expression" dxfId="1001" priority="669">
      <formula>$F$308="ja"</formula>
    </cfRule>
  </conditionalFormatting>
  <conditionalFormatting sqref="J313:K313">
    <cfRule type="expression" dxfId="1000" priority="664">
      <formula>$F$313="deels"</formula>
    </cfRule>
    <cfRule type="expression" dxfId="999" priority="665">
      <formula>$F$313="ja"</formula>
    </cfRule>
  </conditionalFormatting>
  <conditionalFormatting sqref="J338:K338">
    <cfRule type="expression" dxfId="998" priority="659">
      <formula>OR($F$338="deels",$F$338="ja")</formula>
    </cfRule>
  </conditionalFormatting>
  <conditionalFormatting sqref="J346:K346">
    <cfRule type="expression" dxfId="997" priority="656">
      <formula>OR($F$346="deels",$F$346="nee")</formula>
    </cfRule>
    <cfRule type="notContainsBlanks" dxfId="996" priority="2043">
      <formula>LEN(TRIM(J346))&gt;0</formula>
    </cfRule>
  </conditionalFormatting>
  <conditionalFormatting sqref="J347:K347">
    <cfRule type="expression" dxfId="995" priority="654">
      <formula>OR($F$347="deels",$F$347="ja")</formula>
    </cfRule>
  </conditionalFormatting>
  <conditionalFormatting sqref="K95">
    <cfRule type="expression" dxfId="994" priority="863">
      <formula>$K$94="ja"</formula>
    </cfRule>
  </conditionalFormatting>
  <conditionalFormatting sqref="J98:K98">
    <cfRule type="expression" dxfId="993" priority="856">
      <formula>OR($F$98="nee",$F$98="deels")</formula>
    </cfRule>
  </conditionalFormatting>
  <conditionalFormatting sqref="J100:J102">
    <cfRule type="expression" dxfId="992" priority="853">
      <formula>$F$100="deels"</formula>
    </cfRule>
    <cfRule type="expression" dxfId="991" priority="854">
      <formula>$F$100="ja"</formula>
    </cfRule>
  </conditionalFormatting>
  <conditionalFormatting sqref="L105">
    <cfRule type="notContainsBlanks" dxfId="990" priority="845">
      <formula>LEN(TRIM(L105))&gt;0</formula>
    </cfRule>
    <cfRule type="expression" dxfId="989" priority="846">
      <formula>OR($F$105="nee",$F$105="deels")</formula>
    </cfRule>
  </conditionalFormatting>
  <conditionalFormatting sqref="K105:K107">
    <cfRule type="notContainsBlanks" dxfId="988" priority="843">
      <formula>LEN(TRIM(K105))&gt;0</formula>
    </cfRule>
    <cfRule type="expression" dxfId="987" priority="844">
      <formula>$F$105="ja"</formula>
    </cfRule>
  </conditionalFormatting>
  <conditionalFormatting sqref="L110">
    <cfRule type="expression" dxfId="986" priority="842">
      <formula>$F$110="nee"</formula>
    </cfRule>
  </conditionalFormatting>
  <conditionalFormatting sqref="K120:K122">
    <cfRule type="notContainsBlanks" dxfId="985" priority="834">
      <formula>LEN(TRIM(K120))&gt;0</formula>
    </cfRule>
    <cfRule type="expression" dxfId="984" priority="835">
      <formula>OR($F$120="ja",$F$120="deels")</formula>
    </cfRule>
  </conditionalFormatting>
  <conditionalFormatting sqref="K124:K126">
    <cfRule type="notContainsBlanks" dxfId="983" priority="828">
      <formula>LEN(TRIM(K124))&gt;0</formula>
    </cfRule>
    <cfRule type="expression" dxfId="982" priority="829">
      <formula>OR($F$124="ja",$F$124="deels")</formula>
    </cfRule>
  </conditionalFormatting>
  <conditionalFormatting sqref="K127:K128">
    <cfRule type="notContainsBlanks" dxfId="981" priority="826">
      <formula>LEN(TRIM(K127))&gt;0</formula>
    </cfRule>
    <cfRule type="expression" dxfId="980" priority="827">
      <formula>OR($F$127="ja",$F$127="deels")</formula>
    </cfRule>
  </conditionalFormatting>
  <conditionalFormatting sqref="K129:K130">
    <cfRule type="notContainsBlanks" dxfId="979" priority="822">
      <formula>LEN(TRIM(K129))&gt;0</formula>
    </cfRule>
    <cfRule type="expression" dxfId="978" priority="823">
      <formula>OR($F$129="ja",$F$129="deels")</formula>
    </cfRule>
  </conditionalFormatting>
  <conditionalFormatting sqref="K131">
    <cfRule type="notContainsBlanks" dxfId="977" priority="816">
      <formula>LEN(TRIM(K131))&gt;0</formula>
    </cfRule>
    <cfRule type="expression" dxfId="976" priority="817">
      <formula>OR($F$131="ja",$F$131="deels")</formula>
    </cfRule>
  </conditionalFormatting>
  <conditionalFormatting sqref="J134:K134">
    <cfRule type="notContainsBlanks" dxfId="975" priority="814">
      <formula>LEN(TRIM(J134))&gt;0</formula>
    </cfRule>
    <cfRule type="expression" dxfId="974" priority="815">
      <formula>$F$134="ja"</formula>
    </cfRule>
  </conditionalFormatting>
  <conditionalFormatting sqref="J145:K145">
    <cfRule type="expression" dxfId="973" priority="807">
      <formula>$F$145="ja"</formula>
    </cfRule>
  </conditionalFormatting>
  <conditionalFormatting sqref="J164:K164">
    <cfRule type="notContainsBlanks" dxfId="972" priority="787">
      <formula>LEN(TRIM(J164))&gt;0</formula>
    </cfRule>
    <cfRule type="expression" dxfId="971" priority="792">
      <formula>$F$164="ja"</formula>
    </cfRule>
  </conditionalFormatting>
  <conditionalFormatting sqref="J229">
    <cfRule type="expression" dxfId="970" priority="150">
      <formula>$F$229="deels"</formula>
    </cfRule>
    <cfRule type="expression" dxfId="969" priority="729">
      <formula>$F$229="nee"</formula>
    </cfRule>
  </conditionalFormatting>
  <conditionalFormatting sqref="L179:L181">
    <cfRule type="expression" dxfId="968" priority="1459" stopIfTrue="1">
      <formula>OR($F$179="nee",$F$179="deels")</formula>
    </cfRule>
  </conditionalFormatting>
  <conditionalFormatting sqref="D3">
    <cfRule type="containsText" dxfId="967" priority="1118" stopIfTrue="1" operator="containsText" text="X">
      <formula>NOT(ISERROR(SEARCH("X",D3)))</formula>
    </cfRule>
  </conditionalFormatting>
  <conditionalFormatting sqref="J17">
    <cfRule type="expression" dxfId="966" priority="1103">
      <formula>$F$17="deels"</formula>
    </cfRule>
    <cfRule type="expression" dxfId="965" priority="1120">
      <formula>$F$17="ja"</formula>
    </cfRule>
  </conditionalFormatting>
  <conditionalFormatting sqref="K25:K34">
    <cfRule type="notContainsBlanks" dxfId="964" priority="1067">
      <formula>LEN(TRIM(K25))&gt;0</formula>
    </cfRule>
    <cfRule type="expression" dxfId="963" priority="1068">
      <formula>$F$24="ja"</formula>
    </cfRule>
  </conditionalFormatting>
  <conditionalFormatting sqref="J37:J48">
    <cfRule type="expression" dxfId="962" priority="1065">
      <formula>$F$36="deels"</formula>
    </cfRule>
    <cfRule type="expression" dxfId="961" priority="1066">
      <formula>$F$36="ja"</formula>
    </cfRule>
  </conditionalFormatting>
  <conditionalFormatting sqref="J52">
    <cfRule type="expression" dxfId="960" priority="2025">
      <formula>$F$51="deels"</formula>
    </cfRule>
    <cfRule type="expression" dxfId="959" priority="2028">
      <formula>$F$51="ja"</formula>
    </cfRule>
  </conditionalFormatting>
  <conditionalFormatting sqref="J60:J64">
    <cfRule type="cellIs" dxfId="958" priority="238" operator="equal">
      <formula>"nee"</formula>
    </cfRule>
    <cfRule type="cellIs" dxfId="957" priority="239" operator="equal">
      <formula>"ja"</formula>
    </cfRule>
    <cfRule type="notContainsBlanks" dxfId="956" priority="1045">
      <formula>LEN(TRIM(J60))&gt;0</formula>
    </cfRule>
    <cfRule type="expression" dxfId="955" priority="1046">
      <formula>$F$59="ja"</formula>
    </cfRule>
  </conditionalFormatting>
  <conditionalFormatting sqref="K72">
    <cfRule type="expression" dxfId="954" priority="1028">
      <formula>$K$71="ja"</formula>
    </cfRule>
  </conditionalFormatting>
  <conditionalFormatting sqref="L15">
    <cfRule type="expression" dxfId="953" priority="886">
      <formula>$F$15="nee"</formula>
    </cfRule>
  </conditionalFormatting>
  <conditionalFormatting sqref="L25:L34">
    <cfRule type="notContainsBlanks" dxfId="952" priority="875">
      <formula>LEN(TRIM(L25))&gt;0</formula>
    </cfRule>
    <cfRule type="expression" dxfId="951" priority="876">
      <formula>$F$24="deels"</formula>
    </cfRule>
    <cfRule type="expression" dxfId="950" priority="877">
      <formula>$F$24="nee"</formula>
    </cfRule>
  </conditionalFormatting>
  <conditionalFormatting sqref="L67:L68">
    <cfRule type="expression" dxfId="949" priority="874">
      <formula>$F$71="nee"</formula>
    </cfRule>
    <cfRule type="expression" dxfId="948" priority="1042">
      <formula>$F$71="deels"</formula>
    </cfRule>
  </conditionalFormatting>
  <conditionalFormatting sqref="J2">
    <cfRule type="expression" dxfId="947" priority="1316" stopIfTrue="1">
      <formula>NOT(ISERROR(SEARCH("X",J2)))</formula>
    </cfRule>
  </conditionalFormatting>
  <conditionalFormatting sqref="L55:L57">
    <cfRule type="expression" dxfId="946" priority="1507" stopIfTrue="1">
      <formula>LEN(TRIM(L55))&gt;0</formula>
    </cfRule>
  </conditionalFormatting>
  <conditionalFormatting sqref="F176:F177">
    <cfRule type="cellIs" dxfId="945" priority="2022" operator="equal">
      <formula>"ja"</formula>
    </cfRule>
  </conditionalFormatting>
  <conditionalFormatting sqref="F24">
    <cfRule type="expression" dxfId="944" priority="1725" stopIfTrue="1">
      <formula>LEN(TRIM($F$24))&gt;0</formula>
    </cfRule>
    <cfRule type="expression" dxfId="943" priority="1726" stopIfTrue="1">
      <formula>LEN(TRIM($F$24))&gt;0</formula>
    </cfRule>
  </conditionalFormatting>
  <conditionalFormatting sqref="F25:F34">
    <cfRule type="expression" dxfId="942" priority="1727" stopIfTrue="1">
      <formula>LEN(TRIM($F$24))&gt;0</formula>
    </cfRule>
  </conditionalFormatting>
  <conditionalFormatting sqref="A260">
    <cfRule type="expression" dxfId="941" priority="2020" stopIfTrue="1">
      <formula>F260="nee"</formula>
    </cfRule>
  </conditionalFormatting>
  <conditionalFormatting sqref="J22">
    <cfRule type="expression" dxfId="940" priority="606">
      <formula>$F$36="deels"</formula>
    </cfRule>
    <cfRule type="expression" dxfId="939" priority="885">
      <formula>$F$36="ja"</formula>
    </cfRule>
  </conditionalFormatting>
  <conditionalFormatting sqref="J36">
    <cfRule type="expression" dxfId="938" priority="604">
      <formula>$F$36="deels"</formula>
    </cfRule>
    <cfRule type="expression" dxfId="937" priority="2030">
      <formula>$F$36="ja"</formula>
    </cfRule>
  </conditionalFormatting>
  <conditionalFormatting sqref="J71:J73">
    <cfRule type="expression" dxfId="936" priority="1032">
      <formula>$F$71="ja"</formula>
    </cfRule>
    <cfRule type="expression" dxfId="935" priority="1122">
      <formula>$F$71="deels"</formula>
    </cfRule>
  </conditionalFormatting>
  <conditionalFormatting sqref="J68">
    <cfRule type="expression" dxfId="934" priority="872">
      <formula>$F$67="nee"</formula>
    </cfRule>
    <cfRule type="expression" dxfId="933" priority="873">
      <formula>$F$67="deels"</formula>
    </cfRule>
  </conditionalFormatting>
  <conditionalFormatting sqref="J148">
    <cfRule type="expression" dxfId="932" priority="175">
      <formula>$F$148="deels"</formula>
    </cfRule>
    <cfRule type="expression" dxfId="931" priority="2036">
      <formula>$F$148="ja"</formula>
    </cfRule>
  </conditionalFormatting>
  <conditionalFormatting sqref="J235">
    <cfRule type="expression" dxfId="930" priority="144">
      <formula>$F$235="nee"</formula>
    </cfRule>
    <cfRule type="expression" dxfId="929" priority="145">
      <formula>$F$235="deels"</formula>
    </cfRule>
    <cfRule type="notContainsBlanks" dxfId="928" priority="2041">
      <formula>LEN(TRIM(J235))&gt;0</formula>
    </cfRule>
  </conditionalFormatting>
  <conditionalFormatting sqref="B260">
    <cfRule type="expression" dxfId="927" priority="587">
      <formula>F260="nee"</formula>
    </cfRule>
  </conditionalFormatting>
  <conditionalFormatting sqref="F6">
    <cfRule type="containsText" dxfId="926" priority="534" operator="containsText" text="deels">
      <formula>NOT(ISERROR(SEARCH("deels",F6)))</formula>
    </cfRule>
    <cfRule type="containsText" dxfId="925" priority="535" operator="containsText" text="ja">
      <formula>NOT(ISERROR(SEARCH("ja",F6)))</formula>
    </cfRule>
    <cfRule type="containsText" dxfId="924" priority="586" operator="containsText" text="nee">
      <formula>NOT(ISERROR(SEARCH("nee",F6)))</formula>
    </cfRule>
  </conditionalFormatting>
  <conditionalFormatting sqref="F77">
    <cfRule type="cellIs" dxfId="923" priority="267" operator="equal">
      <formula>"deels"</formula>
    </cfRule>
    <cfRule type="cellIs" dxfId="922" priority="268" operator="equal">
      <formula>"ja"</formula>
    </cfRule>
    <cfRule type="containsText" dxfId="921" priority="585" operator="containsText" text="nee">
      <formula>NOT(ISERROR(SEARCH("nee",F77)))</formula>
    </cfRule>
  </conditionalFormatting>
  <conditionalFormatting sqref="F98">
    <cfRule type="containsText" dxfId="920" priority="584" operator="containsText" text="nee">
      <formula>NOT(ISERROR(SEARCH("nee",F98)))</formula>
    </cfRule>
  </conditionalFormatting>
  <conditionalFormatting sqref="F158">
    <cfRule type="containsText" dxfId="919" priority="520" operator="containsText" text="deels">
      <formula>NOT(ISERROR(SEARCH("deels",F158)))</formula>
    </cfRule>
    <cfRule type="containsText" dxfId="918" priority="521" operator="containsText" text="ja">
      <formula>NOT(ISERROR(SEARCH("ja",F158)))</formula>
    </cfRule>
    <cfRule type="containsText" dxfId="917" priority="580" operator="containsText" text="nee">
      <formula>NOT(ISERROR(SEARCH("nee",F158)))</formula>
    </cfRule>
  </conditionalFormatting>
  <conditionalFormatting sqref="F167">
    <cfRule type="containsText" dxfId="916" priority="518" operator="containsText" text="deels">
      <formula>NOT(ISERROR(SEARCH("deels",F167)))</formula>
    </cfRule>
    <cfRule type="containsText" dxfId="915" priority="519" operator="containsText" text="ja">
      <formula>NOT(ISERROR(SEARCH("ja",F167)))</formula>
    </cfRule>
    <cfRule type="containsText" dxfId="914" priority="579" operator="containsText" text="nee">
      <formula>NOT(ISERROR(SEARCH("nee",F167)))</formula>
    </cfRule>
  </conditionalFormatting>
  <conditionalFormatting sqref="F171">
    <cfRule type="cellIs" dxfId="913" priority="304" operator="equal">
      <formula>"deels"</formula>
    </cfRule>
    <cfRule type="cellIs" dxfId="912" priority="305" operator="equal">
      <formula>"ja"</formula>
    </cfRule>
    <cfRule type="containsText" dxfId="911" priority="578" operator="containsText" text="nee">
      <formula>NOT(ISERROR(SEARCH("nee",F171)))</formula>
    </cfRule>
  </conditionalFormatting>
  <conditionalFormatting sqref="F176">
    <cfRule type="cellIs" dxfId="910" priority="303" operator="equal">
      <formula>"deels"</formula>
    </cfRule>
    <cfRule type="containsText" dxfId="909" priority="577" operator="containsText" text="nee">
      <formula>NOT(ISERROR(SEARCH("nee",F176)))</formula>
    </cfRule>
  </conditionalFormatting>
  <conditionalFormatting sqref="F177">
    <cfRule type="cellIs" dxfId="908" priority="302" operator="equal">
      <formula>"deels"</formula>
    </cfRule>
    <cfRule type="containsText" dxfId="907" priority="576" operator="containsText" text="nee">
      <formula>NOT(ISERROR(SEARCH("nee",F177)))</formula>
    </cfRule>
  </conditionalFormatting>
  <conditionalFormatting sqref="F179">
    <cfRule type="containsText" dxfId="906" priority="516" operator="containsText" text="deels">
      <formula>NOT(ISERROR(SEARCH("deels",F179)))</formula>
    </cfRule>
    <cfRule type="containsText" dxfId="905" priority="517" operator="containsText" text="ja">
      <formula>NOT(ISERROR(SEARCH("ja",F179)))</formula>
    </cfRule>
    <cfRule type="containsText" dxfId="904" priority="575" operator="containsText" text="nee">
      <formula>NOT(ISERROR(SEARCH("nee",F179)))</formula>
    </cfRule>
  </conditionalFormatting>
  <conditionalFormatting sqref="F183">
    <cfRule type="cellIs" dxfId="903" priority="300" operator="equal">
      <formula>"deels"</formula>
    </cfRule>
    <cfRule type="cellIs" dxfId="902" priority="301" operator="equal">
      <formula>"ja"</formula>
    </cfRule>
    <cfRule type="containsText" dxfId="901" priority="574" operator="containsText" text="nee">
      <formula>NOT(ISERROR(SEARCH("nee",F183)))</formula>
    </cfRule>
  </conditionalFormatting>
  <conditionalFormatting sqref="F198">
    <cfRule type="containsText" dxfId="900" priority="511" operator="containsText" text="ja">
      <formula>NOT(ISERROR(SEARCH("ja",F198)))</formula>
    </cfRule>
    <cfRule type="containsText" dxfId="899" priority="512" operator="containsText" text="deels">
      <formula>NOT(ISERROR(SEARCH("deels",F198)))</formula>
    </cfRule>
    <cfRule type="containsText" dxfId="898" priority="571" operator="containsText" text="nee">
      <formula>NOT(ISERROR(SEARCH("nee",F198)))</formula>
    </cfRule>
  </conditionalFormatting>
  <conditionalFormatting sqref="F202">
    <cfRule type="containsText" dxfId="897" priority="509" operator="containsText" text="ja">
      <formula>NOT(ISERROR(SEARCH("ja",F202)))</formula>
    </cfRule>
    <cfRule type="containsText" dxfId="896" priority="510" operator="containsText" text="deels">
      <formula>NOT(ISERROR(SEARCH("deels",F202)))</formula>
    </cfRule>
    <cfRule type="containsText" dxfId="895" priority="570" operator="containsText" text="nee">
      <formula>NOT(ISERROR(SEARCH("nee",F202)))</formula>
    </cfRule>
  </conditionalFormatting>
  <conditionalFormatting sqref="F227">
    <cfRule type="cellIs" dxfId="894" priority="154" operator="equal">
      <formula>"ja"</formula>
    </cfRule>
    <cfRule type="cellIs" dxfId="893" priority="155" operator="equal">
      <formula>"deels"</formula>
    </cfRule>
    <cfRule type="containsText" dxfId="892" priority="567" operator="containsText" text="nee">
      <formula>NOT(ISERROR(SEARCH("nee",F227)))</formula>
    </cfRule>
  </conditionalFormatting>
  <conditionalFormatting sqref="F229">
    <cfRule type="cellIs" dxfId="891" priority="151" operator="equal">
      <formula>"deels"</formula>
    </cfRule>
    <cfRule type="cellIs" dxfId="890" priority="152" operator="equal">
      <formula>"ja"</formula>
    </cfRule>
    <cfRule type="containsText" dxfId="889" priority="566" operator="containsText" text="nee">
      <formula>NOT(ISERROR(SEARCH("nee",F229)))</formula>
    </cfRule>
  </conditionalFormatting>
  <conditionalFormatting sqref="F231">
    <cfRule type="cellIs" dxfId="888" priority="148" operator="equal">
      <formula>"deels"</formula>
    </cfRule>
    <cfRule type="cellIs" dxfId="887" priority="149" operator="equal">
      <formula>"ja"</formula>
    </cfRule>
    <cfRule type="containsText" dxfId="886" priority="565" operator="containsText" text="nee">
      <formula>NOT(ISERROR(SEARCH("nee",F231)))</formula>
    </cfRule>
  </conditionalFormatting>
  <conditionalFormatting sqref="F235">
    <cfRule type="cellIs" dxfId="885" priority="246" operator="equal">
      <formula>"deels"</formula>
    </cfRule>
    <cfRule type="cellIs" dxfId="884" priority="247" operator="equal">
      <formula>"ja"</formula>
    </cfRule>
    <cfRule type="containsText" dxfId="883" priority="564" operator="containsText" text="nee">
      <formula>NOT(ISERROR(SEARCH("nee",F235)))</formula>
    </cfRule>
  </conditionalFormatting>
  <conditionalFormatting sqref="F260">
    <cfRule type="cellIs" dxfId="882" priority="289" operator="equal">
      <formula>"deels"</formula>
    </cfRule>
    <cfRule type="cellIs" dxfId="881" priority="290" operator="equal">
      <formula>"ja"</formula>
    </cfRule>
    <cfRule type="containsText" dxfId="880" priority="561" operator="containsText" text="nee">
      <formula>NOT(ISERROR(SEARCH("nee",F260)))</formula>
    </cfRule>
  </conditionalFormatting>
  <conditionalFormatting sqref="F15">
    <cfRule type="containsText" dxfId="879" priority="533" operator="containsText" text="ja">
      <formula>NOT(ISERROR(SEARCH("ja",F15)))</formula>
    </cfRule>
    <cfRule type="containsText" dxfId="878" priority="559" operator="containsText" text="nee">
      <formula>NOT(ISERROR(SEARCH("nee",F15)))</formula>
    </cfRule>
  </conditionalFormatting>
  <conditionalFormatting sqref="F22">
    <cfRule type="containsText" dxfId="877" priority="558" operator="containsText" text="nee">
      <formula>NOT(ISERROR(SEARCH("nee",F22)))</formula>
    </cfRule>
  </conditionalFormatting>
  <conditionalFormatting sqref="F338">
    <cfRule type="containsText" dxfId="876" priority="539" operator="containsText" text="ja">
      <formula>NOT(ISERROR(SEARCH("ja",F338)))</formula>
    </cfRule>
  </conditionalFormatting>
  <conditionalFormatting sqref="F346">
    <cfRule type="containsText" dxfId="875" priority="538" operator="containsText" text="nee">
      <formula>NOT(ISERROR(SEARCH("nee",F346)))</formula>
    </cfRule>
  </conditionalFormatting>
  <conditionalFormatting sqref="F206">
    <cfRule type="containsText" dxfId="874" priority="507" operator="containsText" text="nee">
      <formula>NOT(ISERROR(SEARCH("nee",F206)))</formula>
    </cfRule>
  </conditionalFormatting>
  <conditionalFormatting sqref="F15">
    <cfRule type="containsText" dxfId="873" priority="500" operator="containsText" text="deels">
      <formula>NOT(ISERROR(SEARCH("deels",F15)))</formula>
    </cfRule>
  </conditionalFormatting>
  <conditionalFormatting sqref="F17">
    <cfRule type="notContainsBlanks" dxfId="872" priority="499">
      <formula>LEN(TRIM(F17))&gt;0</formula>
    </cfRule>
  </conditionalFormatting>
  <conditionalFormatting sqref="F17">
    <cfRule type="containsText" dxfId="871" priority="496" operator="containsText" text="deels">
      <formula>NOT(ISERROR(SEARCH("deels",F17)))</formula>
    </cfRule>
    <cfRule type="containsText" dxfId="870" priority="497" operator="containsText" text="ja">
      <formula>NOT(ISERROR(SEARCH("ja",F17)))</formula>
    </cfRule>
    <cfRule type="containsText" dxfId="869" priority="498" operator="containsText" text="nee">
      <formula>NOT(ISERROR(SEARCH("nee",F17)))</formula>
    </cfRule>
  </conditionalFormatting>
  <conditionalFormatting sqref="F22">
    <cfRule type="containsText" dxfId="868" priority="493" operator="containsText" text="deels">
      <formula>NOT(ISERROR(SEARCH("deels",F22)))</formula>
    </cfRule>
    <cfRule type="containsText" dxfId="867" priority="494" operator="containsText" text="ja">
      <formula>NOT(ISERROR(SEARCH("ja",F22)))</formula>
    </cfRule>
  </conditionalFormatting>
  <conditionalFormatting sqref="F51">
    <cfRule type="notContainsBlanks" dxfId="866" priority="488">
      <formula>LEN(TRIM(F51))&gt;0</formula>
    </cfRule>
  </conditionalFormatting>
  <conditionalFormatting sqref="F51">
    <cfRule type="containsText" dxfId="865" priority="485" operator="containsText" text="deels">
      <formula>NOT(ISERROR(SEARCH("deels",F51)))</formula>
    </cfRule>
    <cfRule type="containsText" dxfId="864" priority="486" operator="containsText" text="ja">
      <formula>NOT(ISERROR(SEARCH("ja",F51)))</formula>
    </cfRule>
    <cfRule type="containsText" dxfId="863" priority="487" operator="containsText" text="nee">
      <formula>NOT(ISERROR(SEARCH("nee",F51)))</formula>
    </cfRule>
  </conditionalFormatting>
  <conditionalFormatting sqref="F91">
    <cfRule type="notContainsBlanks" dxfId="862" priority="472">
      <formula>LEN(TRIM(F91))&gt;0</formula>
    </cfRule>
  </conditionalFormatting>
  <conditionalFormatting sqref="F91">
    <cfRule type="containsText" dxfId="861" priority="469" operator="containsText" text="deels">
      <formula>NOT(ISERROR(SEARCH("deels",F91)))</formula>
    </cfRule>
    <cfRule type="containsText" dxfId="860" priority="470" operator="containsText" text="ja">
      <formula>NOT(ISERROR(SEARCH("ja",F91)))</formula>
    </cfRule>
    <cfRule type="containsText" dxfId="859" priority="471" operator="containsText" text="nee">
      <formula>NOT(ISERROR(SEARCH("nee",F91)))</formula>
    </cfRule>
  </conditionalFormatting>
  <conditionalFormatting sqref="F98">
    <cfRule type="containsText" dxfId="858" priority="459" operator="containsText" text="deels">
      <formula>NOT(ISERROR(SEARCH("deels",F98)))</formula>
    </cfRule>
    <cfRule type="containsText" dxfId="857" priority="460" operator="containsText" text="ja">
      <formula>NOT(ISERROR(SEARCH("ja",F98)))</formula>
    </cfRule>
    <cfRule type="containsText" dxfId="856" priority="461" operator="containsText" text="nee">
      <formula>NOT(ISERROR(SEARCH("nee",F98)))</formula>
    </cfRule>
  </conditionalFormatting>
  <conditionalFormatting sqref="F134">
    <cfRule type="notContainsBlanks" dxfId="855" priority="450">
      <formula>LEN(TRIM(F134))&gt;0</formula>
    </cfRule>
  </conditionalFormatting>
  <conditionalFormatting sqref="F134">
    <cfRule type="containsText" dxfId="854" priority="447" operator="containsText" text="deels">
      <formula>NOT(ISERROR(SEARCH("deels",F134)))</formula>
    </cfRule>
    <cfRule type="containsText" dxfId="853" priority="448" operator="containsText" text="ja">
      <formula>NOT(ISERROR(SEARCH("ja",F134)))</formula>
    </cfRule>
    <cfRule type="containsText" dxfId="852" priority="449" operator="containsText" text="nee">
      <formula>NOT(ISERROR(SEARCH("nee",F134)))</formula>
    </cfRule>
  </conditionalFormatting>
  <conditionalFormatting sqref="F139">
    <cfRule type="containsText" dxfId="851" priority="443" operator="containsText" text="deels">
      <formula>NOT(ISERROR(SEARCH("deels",F139)))</formula>
    </cfRule>
    <cfRule type="containsText" dxfId="850" priority="444" operator="containsText" text="ja">
      <formula>NOT(ISERROR(SEARCH("ja",F139)))</formula>
    </cfRule>
    <cfRule type="containsText" dxfId="849" priority="445" operator="containsText" text="nee">
      <formula>NOT(ISERROR(SEARCH("nee",F139)))</formula>
    </cfRule>
  </conditionalFormatting>
  <conditionalFormatting sqref="F145">
    <cfRule type="notContainsBlanks" dxfId="848" priority="442">
      <formula>LEN(TRIM(F145))&gt;0</formula>
    </cfRule>
  </conditionalFormatting>
  <conditionalFormatting sqref="F145">
    <cfRule type="containsText" dxfId="847" priority="439" operator="containsText" text="deels">
      <formula>NOT(ISERROR(SEARCH("deels",F145)))</formula>
    </cfRule>
    <cfRule type="containsText" dxfId="846" priority="440" operator="containsText" text="ja">
      <formula>NOT(ISERROR(SEARCH("ja",F145)))</formula>
    </cfRule>
    <cfRule type="containsText" dxfId="845" priority="441" operator="containsText" text="nee">
      <formula>NOT(ISERROR(SEARCH("nee",F145)))</formula>
    </cfRule>
  </conditionalFormatting>
  <conditionalFormatting sqref="F188">
    <cfRule type="notContainsBlanks" dxfId="844" priority="438">
      <formula>LEN(TRIM(F188))&gt;0</formula>
    </cfRule>
  </conditionalFormatting>
  <conditionalFormatting sqref="F188">
    <cfRule type="containsText" dxfId="843" priority="435" operator="containsText" text="deels">
      <formula>NOT(ISERROR(SEARCH("deels",F188)))</formula>
    </cfRule>
    <cfRule type="containsText" dxfId="842" priority="436" operator="containsText" text="ja">
      <formula>NOT(ISERROR(SEARCH("ja",F188)))</formula>
    </cfRule>
    <cfRule type="containsText" dxfId="841" priority="437" operator="containsText" text="nee">
      <formula>NOT(ISERROR(SEARCH("nee",F188)))</formula>
    </cfRule>
  </conditionalFormatting>
  <conditionalFormatting sqref="F192">
    <cfRule type="containsText" dxfId="840" priority="431" operator="containsText" text="deels">
      <formula>NOT(ISERROR(SEARCH("deels",F192)))</formula>
    </cfRule>
    <cfRule type="containsText" dxfId="839" priority="432" operator="containsText" text="ja">
      <formula>NOT(ISERROR(SEARCH("ja",F192)))</formula>
    </cfRule>
    <cfRule type="containsText" dxfId="838" priority="433" operator="containsText" text="nee">
      <formula>NOT(ISERROR(SEARCH("nee",F192)))</formula>
    </cfRule>
  </conditionalFormatting>
  <conditionalFormatting sqref="F241">
    <cfRule type="containsText" dxfId="837" priority="427" operator="containsText" text="deels">
      <formula>NOT(ISERROR(SEARCH("deels",F241)))</formula>
    </cfRule>
    <cfRule type="containsText" dxfId="836" priority="428" operator="containsText" text="ja">
      <formula>NOT(ISERROR(SEARCH("ja",F241)))</formula>
    </cfRule>
    <cfRule type="containsText" dxfId="835" priority="429" operator="containsText" text="nee">
      <formula>NOT(ISERROR(SEARCH("nee",F241)))</formula>
    </cfRule>
  </conditionalFormatting>
  <conditionalFormatting sqref="F268">
    <cfRule type="containsText" dxfId="834" priority="424" operator="containsText" text="ja">
      <formula>NOT(ISERROR(SEARCH("ja",F268)))</formula>
    </cfRule>
    <cfRule type="containsText" dxfId="833" priority="425" operator="containsText" text="nee">
      <formula>NOT(ISERROR(SEARCH("nee",F268)))</formula>
    </cfRule>
  </conditionalFormatting>
  <conditionalFormatting sqref="F22">
    <cfRule type="containsText" dxfId="832" priority="401" operator="containsText" text="ja">
      <formula>NOT(ISERROR(SEARCH("ja",F22)))</formula>
    </cfRule>
    <cfRule type="containsText" dxfId="831" priority="402" operator="containsText" text="nee">
      <formula>NOT(ISERROR(SEARCH("nee",F22)))</formula>
    </cfRule>
  </conditionalFormatting>
  <conditionalFormatting sqref="F22">
    <cfRule type="containsText" dxfId="830" priority="400" operator="containsText" text="deels">
      <formula>NOT(ISERROR(SEARCH("deels",F22)))</formula>
    </cfRule>
  </conditionalFormatting>
  <conditionalFormatting sqref="F36">
    <cfRule type="notContainsBlanks" dxfId="829" priority="399">
      <formula>LEN(TRIM(F36))&gt;0</formula>
    </cfRule>
  </conditionalFormatting>
  <conditionalFormatting sqref="F36">
    <cfRule type="containsText" dxfId="828" priority="397" operator="containsText" text="ja">
      <formula>NOT(ISERROR(SEARCH("ja",F36)))</formula>
    </cfRule>
    <cfRule type="containsText" dxfId="827" priority="398" operator="containsText" text="nee">
      <formula>NOT(ISERROR(SEARCH("nee",F36)))</formula>
    </cfRule>
  </conditionalFormatting>
  <conditionalFormatting sqref="F36">
    <cfRule type="containsText" dxfId="826" priority="396" operator="containsText" text="deels">
      <formula>NOT(ISERROR(SEARCH("deels",F36)))</formula>
    </cfRule>
  </conditionalFormatting>
  <conditionalFormatting sqref="F55">
    <cfRule type="notContainsBlanks" dxfId="825" priority="395">
      <formula>LEN(TRIM(F55))&gt;0</formula>
    </cfRule>
  </conditionalFormatting>
  <conditionalFormatting sqref="F55">
    <cfRule type="containsText" dxfId="824" priority="393" operator="containsText" text="ja">
      <formula>NOT(ISERROR(SEARCH("ja",F55)))</formula>
    </cfRule>
    <cfRule type="containsText" dxfId="823" priority="394" operator="containsText" text="nee">
      <formula>NOT(ISERROR(SEARCH("nee",F55)))</formula>
    </cfRule>
  </conditionalFormatting>
  <conditionalFormatting sqref="F55">
    <cfRule type="containsText" dxfId="822" priority="392" operator="containsText" text="deels">
      <formula>NOT(ISERROR(SEARCH("deels",F55)))</formula>
    </cfRule>
  </conditionalFormatting>
  <conditionalFormatting sqref="F59">
    <cfRule type="notContainsBlanks" dxfId="821" priority="391">
      <formula>LEN(TRIM(F59))&gt;0</formula>
    </cfRule>
  </conditionalFormatting>
  <conditionalFormatting sqref="F59">
    <cfRule type="containsText" dxfId="820" priority="389" operator="containsText" text="ja">
      <formula>NOT(ISERROR(SEARCH("ja",F59)))</formula>
    </cfRule>
    <cfRule type="containsText" dxfId="819" priority="390" operator="containsText" text="nee">
      <formula>NOT(ISERROR(SEARCH("nee",F59)))</formula>
    </cfRule>
  </conditionalFormatting>
  <conditionalFormatting sqref="F59">
    <cfRule type="containsText" dxfId="818" priority="388" operator="containsText" text="deels">
      <formula>NOT(ISERROR(SEARCH("deels",F59)))</formula>
    </cfRule>
  </conditionalFormatting>
  <conditionalFormatting sqref="F67">
    <cfRule type="containsText" dxfId="817" priority="385" operator="containsText" text="ja">
      <formula>NOT(ISERROR(SEARCH("ja",F67)))</formula>
    </cfRule>
    <cfRule type="containsText" dxfId="816" priority="386" operator="containsText" text="nee">
      <formula>NOT(ISERROR(SEARCH("nee",F67)))</formula>
    </cfRule>
  </conditionalFormatting>
  <conditionalFormatting sqref="F67">
    <cfRule type="containsText" dxfId="815" priority="384" operator="containsText" text="deels">
      <formula>NOT(ISERROR(SEARCH("deels",F67)))</formula>
    </cfRule>
  </conditionalFormatting>
  <conditionalFormatting sqref="F71">
    <cfRule type="expression" dxfId="814" priority="288">
      <formula>J71="nee"</formula>
    </cfRule>
    <cfRule type="containsText" dxfId="813" priority="381" operator="containsText" text="ja">
      <formula>NOT(ISERROR(SEARCH("ja",F71)))</formula>
    </cfRule>
    <cfRule type="containsText" dxfId="812" priority="382" operator="containsText" text="nee">
      <formula>NOT(ISERROR(SEARCH("nee",F71)))</formula>
    </cfRule>
  </conditionalFormatting>
  <conditionalFormatting sqref="F71">
    <cfRule type="containsText" dxfId="811" priority="380" operator="containsText" text="deels">
      <formula>NOT(ISERROR(SEARCH("deels",F71)))</formula>
    </cfRule>
  </conditionalFormatting>
  <conditionalFormatting sqref="F97">
    <cfRule type="containsText" dxfId="810" priority="378" operator="containsText" text="ja">
      <formula>NOT(ISERROR(SEARCH("ja",F97)))</formula>
    </cfRule>
    <cfRule type="containsText" dxfId="809" priority="379" operator="containsText" text="nee">
      <formula>NOT(ISERROR(SEARCH("nee",F97)))</formula>
    </cfRule>
  </conditionalFormatting>
  <conditionalFormatting sqref="F97">
    <cfRule type="containsText" dxfId="808" priority="377" operator="containsText" text="deels">
      <formula>NOT(ISERROR(SEARCH("deels",F97)))</formula>
    </cfRule>
  </conditionalFormatting>
  <conditionalFormatting sqref="F100">
    <cfRule type="notContainsBlanks" dxfId="807" priority="376">
      <formula>LEN(TRIM(F100))&gt;0</formula>
    </cfRule>
  </conditionalFormatting>
  <conditionalFormatting sqref="F100">
    <cfRule type="containsText" dxfId="806" priority="374" operator="containsText" text="ja">
      <formula>NOT(ISERROR(SEARCH("ja",F100)))</formula>
    </cfRule>
    <cfRule type="containsText" dxfId="805" priority="375" operator="containsText" text="nee">
      <formula>NOT(ISERROR(SEARCH("nee",F100)))</formula>
    </cfRule>
  </conditionalFormatting>
  <conditionalFormatting sqref="F100">
    <cfRule type="containsText" dxfId="804" priority="373" operator="containsText" text="deels">
      <formula>NOT(ISERROR(SEARCH("deels",F100)))</formula>
    </cfRule>
  </conditionalFormatting>
  <conditionalFormatting sqref="F120">
    <cfRule type="notContainsBlanks" dxfId="803" priority="372">
      <formula>LEN(TRIM(F120))&gt;0</formula>
    </cfRule>
  </conditionalFormatting>
  <conditionalFormatting sqref="F120">
    <cfRule type="containsText" dxfId="802" priority="370" operator="containsText" text="ja">
      <formula>NOT(ISERROR(SEARCH("ja",F120)))</formula>
    </cfRule>
    <cfRule type="containsText" dxfId="801" priority="371" operator="containsText" text="nee">
      <formula>NOT(ISERROR(SEARCH("nee",F120)))</formula>
    </cfRule>
  </conditionalFormatting>
  <conditionalFormatting sqref="F120">
    <cfRule type="containsText" dxfId="800" priority="369" operator="containsText" text="deels">
      <formula>NOT(ISERROR(SEARCH("deels",F120)))</formula>
    </cfRule>
  </conditionalFormatting>
  <conditionalFormatting sqref="F127">
    <cfRule type="containsText" dxfId="799" priority="363" operator="containsText" text="ja">
      <formula>NOT(ISERROR(SEARCH("ja",F127)))</formula>
    </cfRule>
    <cfRule type="containsText" dxfId="798" priority="364" operator="containsText" text="nee">
      <formula>NOT(ISERROR(SEARCH("nee",F127)))</formula>
    </cfRule>
  </conditionalFormatting>
  <conditionalFormatting sqref="F127">
    <cfRule type="containsText" dxfId="797" priority="362" operator="containsText" text="deels">
      <formula>NOT(ISERROR(SEARCH("deels",F127)))</formula>
    </cfRule>
  </conditionalFormatting>
  <conditionalFormatting sqref="F129">
    <cfRule type="notContainsBlanks" dxfId="796" priority="361">
      <formula>LEN(TRIM(F129))&gt;0</formula>
    </cfRule>
  </conditionalFormatting>
  <conditionalFormatting sqref="F129">
    <cfRule type="containsText" dxfId="795" priority="359" operator="containsText" text="ja">
      <formula>NOT(ISERROR(SEARCH("ja",F129)))</formula>
    </cfRule>
    <cfRule type="containsText" dxfId="794" priority="360" operator="containsText" text="nee">
      <formula>NOT(ISERROR(SEARCH("nee",F129)))</formula>
    </cfRule>
  </conditionalFormatting>
  <conditionalFormatting sqref="F129">
    <cfRule type="containsText" dxfId="793" priority="358" operator="containsText" text="deels">
      <formula>NOT(ISERROR(SEARCH("deels",F129)))</formula>
    </cfRule>
  </conditionalFormatting>
  <conditionalFormatting sqref="F131">
    <cfRule type="containsText" dxfId="792" priority="356" operator="containsText" text="ja">
      <formula>NOT(ISERROR(SEARCH("ja",F131)))</formula>
    </cfRule>
    <cfRule type="containsText" dxfId="791" priority="357" operator="containsText" text="nee">
      <formula>NOT(ISERROR(SEARCH("nee",F131)))</formula>
    </cfRule>
  </conditionalFormatting>
  <conditionalFormatting sqref="F131">
    <cfRule type="containsText" dxfId="790" priority="355" operator="containsText" text="deels">
      <formula>NOT(ISERROR(SEARCH("deels",F131)))</formula>
    </cfRule>
  </conditionalFormatting>
  <conditionalFormatting sqref="F148">
    <cfRule type="containsText" dxfId="789" priority="353" operator="containsText" text="ja">
      <formula>NOT(ISERROR(SEARCH("ja",F148)))</formula>
    </cfRule>
    <cfRule type="containsText" dxfId="788" priority="354" operator="containsText" text="nee">
      <formula>NOT(ISERROR(SEARCH("nee",F148)))</formula>
    </cfRule>
  </conditionalFormatting>
  <conditionalFormatting sqref="F148">
    <cfRule type="containsText" dxfId="787" priority="352" operator="containsText" text="deels">
      <formula>NOT(ISERROR(SEARCH("deels",F148)))</formula>
    </cfRule>
  </conditionalFormatting>
  <conditionalFormatting sqref="F153">
    <cfRule type="containsText" dxfId="786" priority="350" operator="containsText" text="ja">
      <formula>NOT(ISERROR(SEARCH("ja",F153)))</formula>
    </cfRule>
    <cfRule type="containsText" dxfId="785" priority="351" operator="containsText" text="nee">
      <formula>NOT(ISERROR(SEARCH("nee",F153)))</formula>
    </cfRule>
  </conditionalFormatting>
  <conditionalFormatting sqref="F153">
    <cfRule type="containsText" dxfId="784" priority="349" operator="containsText" text="deels">
      <formula>NOT(ISERROR(SEARCH("deels",F153)))</formula>
    </cfRule>
  </conditionalFormatting>
  <conditionalFormatting sqref="F164">
    <cfRule type="containsText" dxfId="783" priority="347" operator="containsText" text="ja">
      <formula>NOT(ISERROR(SEARCH("ja",F164)))</formula>
    </cfRule>
    <cfRule type="containsText" dxfId="782" priority="348" operator="containsText" text="nee">
      <formula>NOT(ISERROR(SEARCH("nee",F164)))</formula>
    </cfRule>
  </conditionalFormatting>
  <conditionalFormatting sqref="F164">
    <cfRule type="containsText" dxfId="781" priority="346" operator="containsText" text="deels">
      <formula>NOT(ISERROR(SEARCH("deels",F164)))</formula>
    </cfRule>
  </conditionalFormatting>
  <conditionalFormatting sqref="F206">
    <cfRule type="containsText" dxfId="780" priority="344" operator="containsText" text="ja">
      <formula>NOT(ISERROR(SEARCH("ja",F206)))</formula>
    </cfRule>
  </conditionalFormatting>
  <conditionalFormatting sqref="F206">
    <cfRule type="containsText" dxfId="779" priority="343" operator="containsText" text="deels">
      <formula>NOT(ISERROR(SEARCH("deels",F206)))</formula>
    </cfRule>
  </conditionalFormatting>
  <conditionalFormatting sqref="F308">
    <cfRule type="containsText" dxfId="778" priority="341" operator="containsText" text="ja">
      <formula>NOT(ISERROR(SEARCH("ja",F308)))</formula>
    </cfRule>
    <cfRule type="containsText" dxfId="777" priority="342" operator="containsText" text="nee">
      <formula>NOT(ISERROR(SEARCH("nee",F308)))</formula>
    </cfRule>
  </conditionalFormatting>
  <conditionalFormatting sqref="F308">
    <cfRule type="containsText" dxfId="776" priority="340" operator="containsText" text="deels">
      <formula>NOT(ISERROR(SEARCH("deels",F308)))</formula>
    </cfRule>
  </conditionalFormatting>
  <conditionalFormatting sqref="F310">
    <cfRule type="containsText" dxfId="775" priority="338" operator="containsText" text="ja">
      <formula>NOT(ISERROR(SEARCH("ja",F310)))</formula>
    </cfRule>
    <cfRule type="containsText" dxfId="774" priority="339" operator="containsText" text="nee">
      <formula>NOT(ISERROR(SEARCH("nee",F310)))</formula>
    </cfRule>
  </conditionalFormatting>
  <conditionalFormatting sqref="F310">
    <cfRule type="containsText" dxfId="773" priority="337" operator="containsText" text="deels">
      <formula>NOT(ISERROR(SEARCH("deels",F310)))</formula>
    </cfRule>
  </conditionalFormatting>
  <conditionalFormatting sqref="F313">
    <cfRule type="containsText" dxfId="772" priority="335" operator="containsText" text="ja">
      <formula>NOT(ISERROR(SEARCH("ja",F313)))</formula>
    </cfRule>
    <cfRule type="containsText" dxfId="771" priority="336" operator="containsText" text="nee">
      <formula>NOT(ISERROR(SEARCH("nee",F313)))</formula>
    </cfRule>
  </conditionalFormatting>
  <conditionalFormatting sqref="F313">
    <cfRule type="containsText" dxfId="770" priority="334" operator="containsText" text="deels">
      <formula>NOT(ISERROR(SEARCH("deels",F313)))</formula>
    </cfRule>
  </conditionalFormatting>
  <conditionalFormatting sqref="F330">
    <cfRule type="containsText" dxfId="769" priority="332" operator="containsText" text="ja">
      <formula>NOT(ISERROR(SEARCH("ja",F330)))</formula>
    </cfRule>
    <cfRule type="containsText" dxfId="768" priority="333" operator="containsText" text="nee">
      <formula>NOT(ISERROR(SEARCH("nee",F330)))</formula>
    </cfRule>
  </conditionalFormatting>
  <conditionalFormatting sqref="F330">
    <cfRule type="containsText" dxfId="767" priority="331" operator="containsText" text="deels">
      <formula>NOT(ISERROR(SEARCH("deels",F330)))</formula>
    </cfRule>
  </conditionalFormatting>
  <conditionalFormatting sqref="F346">
    <cfRule type="containsText" dxfId="766" priority="330" operator="containsText" text="nee">
      <formula>NOT(ISERROR(SEARCH("nee",F346)))</formula>
    </cfRule>
  </conditionalFormatting>
  <conditionalFormatting sqref="F346">
    <cfRule type="containsText" dxfId="765" priority="328" operator="containsText" text="ja">
      <formula>NOT(ISERROR(SEARCH("ja",F346)))</formula>
    </cfRule>
    <cfRule type="containsText" dxfId="764" priority="329" operator="containsText" text="nee">
      <formula>NOT(ISERROR(SEARCH("nee",F346)))</formula>
    </cfRule>
  </conditionalFormatting>
  <conditionalFormatting sqref="F346">
    <cfRule type="containsText" dxfId="763" priority="327" operator="containsText" text="deels">
      <formula>NOT(ISERROR(SEARCH("deels",F346)))</formula>
    </cfRule>
  </conditionalFormatting>
  <conditionalFormatting sqref="F347">
    <cfRule type="notContainsBlanks" dxfId="762" priority="326">
      <formula>LEN(TRIM(F347))&gt;0</formula>
    </cfRule>
  </conditionalFormatting>
  <conditionalFormatting sqref="F347">
    <cfRule type="containsText" dxfId="761" priority="324" operator="containsText" text="ja">
      <formula>NOT(ISERROR(SEARCH("ja",F347)))</formula>
    </cfRule>
    <cfRule type="containsText" dxfId="760" priority="325" operator="containsText" text="nee">
      <formula>NOT(ISERROR(SEARCH("nee",F347)))</formula>
    </cfRule>
  </conditionalFormatting>
  <conditionalFormatting sqref="F347">
    <cfRule type="containsText" dxfId="759" priority="323" operator="containsText" text="deels">
      <formula>NOT(ISERROR(SEARCH("deels",F347)))</formula>
    </cfRule>
  </conditionalFormatting>
  <conditionalFormatting sqref="F338">
    <cfRule type="containsText" dxfId="758" priority="321" operator="containsText" text="ja">
      <formula>NOT(ISERROR(SEARCH("ja",F338)))</formula>
    </cfRule>
    <cfRule type="containsText" dxfId="757" priority="322" operator="containsText" text="nee">
      <formula>NOT(ISERROR(SEARCH("nee",F338)))</formula>
    </cfRule>
  </conditionalFormatting>
  <conditionalFormatting sqref="F338">
    <cfRule type="containsText" dxfId="756" priority="320" operator="containsText" text="deels">
      <formula>NOT(ISERROR(SEARCH("deels",F338)))</formula>
    </cfRule>
  </conditionalFormatting>
  <conditionalFormatting sqref="F239">
    <cfRule type="containsText" dxfId="755" priority="316" operator="containsText" text="deels">
      <formula>NOT(ISERROR(SEARCH("deels",F239)))</formula>
    </cfRule>
    <cfRule type="containsText" dxfId="754" priority="317" operator="containsText" text="ja">
      <formula>NOT(ISERROR(SEARCH("ja",F239)))</formula>
    </cfRule>
    <cfRule type="containsText" dxfId="753" priority="318" operator="containsText" text="nee">
      <formula>NOT(ISERROR(SEARCH("nee",F239)))</formula>
    </cfRule>
  </conditionalFormatting>
  <conditionalFormatting sqref="F210">
    <cfRule type="containsText" dxfId="752" priority="313" operator="containsText" text="ja">
      <formula>NOT(ISERROR(SEARCH("ja",F210)))</formula>
    </cfRule>
    <cfRule type="containsText" dxfId="751" priority="314" operator="containsText" text="deels">
      <formula>NOT(ISERROR(SEARCH("deels",F210)))</formula>
    </cfRule>
    <cfRule type="containsText" dxfId="750" priority="315" operator="containsText" text="nee">
      <formula>NOT(ISERROR(SEARCH("nee",F210)))</formula>
    </cfRule>
  </conditionalFormatting>
  <conditionalFormatting sqref="F211">
    <cfRule type="containsText" dxfId="749" priority="310" operator="containsText" text="ja">
      <formula>NOT(ISERROR(SEARCH("ja",F211)))</formula>
    </cfRule>
    <cfRule type="containsText" dxfId="748" priority="311" operator="containsText" text="deels">
      <formula>NOT(ISERROR(SEARCH("deels",F211)))</formula>
    </cfRule>
    <cfRule type="containsText" dxfId="747" priority="312" operator="containsText" text="nee">
      <formula>NOT(ISERROR(SEARCH("nee",F211)))</formula>
    </cfRule>
  </conditionalFormatting>
  <conditionalFormatting sqref="F124">
    <cfRule type="notContainsBlanks" dxfId="746" priority="309">
      <formula>LEN(TRIM(F124))&gt;0</formula>
    </cfRule>
  </conditionalFormatting>
  <conditionalFormatting sqref="F124">
    <cfRule type="containsText" dxfId="745" priority="307" operator="containsText" text="ja">
      <formula>NOT(ISERROR(SEARCH("ja",F124)))</formula>
    </cfRule>
    <cfRule type="containsText" dxfId="744" priority="308" operator="containsText" text="nee">
      <formula>NOT(ISERROR(SEARCH("nee",F124)))</formula>
    </cfRule>
  </conditionalFormatting>
  <conditionalFormatting sqref="F124">
    <cfRule type="containsText" dxfId="743" priority="306" operator="containsText" text="deels">
      <formula>NOT(ISERROR(SEARCH("deels",F124)))</formula>
    </cfRule>
  </conditionalFormatting>
  <conditionalFormatting sqref="F195">
    <cfRule type="containsText" dxfId="742" priority="298" operator="containsText" text="ja">
      <formula>NOT(ISERROR(SEARCH("ja",F195)))</formula>
    </cfRule>
    <cfRule type="containsText" dxfId="741" priority="299" operator="containsText" text="nee">
      <formula>NOT(ISERROR(SEARCH("nee",F195)))</formula>
    </cfRule>
  </conditionalFormatting>
  <conditionalFormatting sqref="F195">
    <cfRule type="containsText" dxfId="740" priority="297" operator="containsText" text="deels">
      <formula>NOT(ISERROR(SEARCH("deels",F195)))</formula>
    </cfRule>
  </conditionalFormatting>
  <conditionalFormatting sqref="F225">
    <cfRule type="containsText" dxfId="739" priority="293" operator="containsText" text="nee">
      <formula>NOT(ISERROR(SEARCH("nee",F225)))</formula>
    </cfRule>
    <cfRule type="containsText" dxfId="738" priority="741" operator="containsText" text="deels">
      <formula>NOT(ISERROR(SEARCH("deels",F225)))</formula>
    </cfRule>
  </conditionalFormatting>
  <conditionalFormatting sqref="F225">
    <cfRule type="containsText" dxfId="737" priority="292" operator="containsText" text="ja">
      <formula>NOT(ISERROR(SEARCH("ja",F225)))</formula>
    </cfRule>
  </conditionalFormatting>
  <conditionalFormatting sqref="L153">
    <cfRule type="cellIs" dxfId="736" priority="281" operator="greaterThan">
      <formula>0</formula>
    </cfRule>
  </conditionalFormatting>
  <conditionalFormatting sqref="F340">
    <cfRule type="containsText" dxfId="735" priority="273" operator="containsText" text="nee">
      <formula>NOT(ISERROR(SEARCH("nee",F340)))</formula>
    </cfRule>
  </conditionalFormatting>
  <conditionalFormatting sqref="F340">
    <cfRule type="containsText" dxfId="734" priority="272" operator="containsText" text="nee">
      <formula>NOT(ISERROR(SEARCH("nee",F340)))</formula>
    </cfRule>
  </conditionalFormatting>
  <conditionalFormatting sqref="F340">
    <cfRule type="containsText" dxfId="733" priority="270" operator="containsText" text="ja">
      <formula>NOT(ISERROR(SEARCH("ja",F340)))</formula>
    </cfRule>
    <cfRule type="containsText" dxfId="732" priority="271" operator="containsText" text="nee">
      <formula>NOT(ISERROR(SEARCH("nee",F340)))</formula>
    </cfRule>
  </conditionalFormatting>
  <conditionalFormatting sqref="F340">
    <cfRule type="containsText" dxfId="731" priority="269" operator="containsText" text="deels">
      <formula>NOT(ISERROR(SEARCH("deels",F340)))</formula>
    </cfRule>
  </conditionalFormatting>
  <conditionalFormatting sqref="J79:J86">
    <cfRule type="cellIs" dxfId="730" priority="121" operator="equal">
      <formula>"ja"</formula>
    </cfRule>
    <cfRule type="cellIs" dxfId="729" priority="122" operator="equal">
      <formula>"nee"</formula>
    </cfRule>
    <cfRule type="cellIs" dxfId="728" priority="244" operator="equal">
      <formula>"deels"</formula>
    </cfRule>
    <cfRule type="expression" dxfId="727" priority="250">
      <formula>$F$77="deels"</formula>
    </cfRule>
  </conditionalFormatting>
  <conditionalFormatting sqref="J51">
    <cfRule type="expression" dxfId="726" priority="1063">
      <formula>$F$51="ja"</formula>
    </cfRule>
    <cfRule type="expression" dxfId="725" priority="2032">
      <formula>$F$51="deels"</formula>
    </cfRule>
  </conditionalFormatting>
  <conditionalFormatting sqref="J59">
    <cfRule type="cellIs" dxfId="724" priority="234" operator="equal">
      <formula>"nee"</formula>
    </cfRule>
    <cfRule type="cellIs" dxfId="723" priority="235" operator="equal">
      <formula>"ja"</formula>
    </cfRule>
    <cfRule type="notContainsBlanks" dxfId="722" priority="236">
      <formula>LEN(TRIM(J59))&gt;0</formula>
    </cfRule>
    <cfRule type="expression" dxfId="721" priority="237">
      <formula>$F$59="ja"</formula>
    </cfRule>
  </conditionalFormatting>
  <conditionalFormatting sqref="J38:J48">
    <cfRule type="cellIs" dxfId="720" priority="208" operator="equal">
      <formula>"nee"</formula>
    </cfRule>
    <cfRule type="cellIs" dxfId="719" priority="226" operator="equal">
      <formula>"deels"</formula>
    </cfRule>
    <cfRule type="cellIs" dxfId="718" priority="227" operator="equal">
      <formula>"ja"</formula>
    </cfRule>
  </conditionalFormatting>
  <conditionalFormatting sqref="J18:J21">
    <cfRule type="expression" dxfId="717" priority="225">
      <formula>$F$17="deels"</formula>
    </cfRule>
    <cfRule type="expression" dxfId="716" priority="605">
      <formula>$F$17="ja"</formula>
    </cfRule>
  </conditionalFormatting>
  <conditionalFormatting sqref="J18:J21">
    <cfRule type="cellIs" dxfId="715" priority="212" operator="equal">
      <formula>"ja"</formula>
    </cfRule>
    <cfRule type="cellIs" dxfId="714" priority="223" operator="equal">
      <formula>"nee"</formula>
    </cfRule>
  </conditionalFormatting>
  <conditionalFormatting sqref="J6">
    <cfRule type="expression" dxfId="713" priority="209">
      <formula>$F$6="ja"</formula>
    </cfRule>
    <cfRule type="expression" dxfId="712" priority="219" stopIfTrue="1">
      <formula>$F$6="deels"</formula>
    </cfRule>
  </conditionalFormatting>
  <conditionalFormatting sqref="J7:J13">
    <cfRule type="expression" dxfId="711" priority="217" stopIfTrue="1">
      <formula>$F$6="deels"</formula>
    </cfRule>
  </conditionalFormatting>
  <conditionalFormatting sqref="J7:J13">
    <cfRule type="cellIs" dxfId="710" priority="214" operator="equal">
      <formula>"nee"</formula>
    </cfRule>
    <cfRule type="cellIs" dxfId="709" priority="215" operator="equal">
      <formula>"ja"</formula>
    </cfRule>
    <cfRule type="expression" dxfId="708" priority="216">
      <formula>$F$6="ja"</formula>
    </cfRule>
  </conditionalFormatting>
  <conditionalFormatting sqref="J15">
    <cfRule type="expression" dxfId="707" priority="213" stopIfTrue="1">
      <formula>$F$15="deels"</formula>
    </cfRule>
    <cfRule type="expression" dxfId="706" priority="222">
      <formula>$F$15="ja"</formula>
    </cfRule>
  </conditionalFormatting>
  <conditionalFormatting sqref="J55:J57">
    <cfRule type="notContainsBlanks" dxfId="705" priority="599">
      <formula>LEN(TRIM(J55))&gt;0</formula>
    </cfRule>
    <cfRule type="expression" dxfId="704" priority="600">
      <formula>$F$55="ja"</formula>
    </cfRule>
    <cfRule type="expression" dxfId="703" priority="2026">
      <formula>$F$55="deels"</formula>
    </cfRule>
  </conditionalFormatting>
  <conditionalFormatting sqref="J67:J68">
    <cfRule type="expression" dxfId="702" priority="594">
      <formula>$F$67="deels"</formula>
    </cfRule>
    <cfRule type="expression" dxfId="701" priority="1043">
      <formula>$F$67="ja"</formula>
    </cfRule>
  </conditionalFormatting>
  <conditionalFormatting sqref="F71:F73">
    <cfRule type="notContainsBlanks" dxfId="700" priority="595">
      <formula>LEN(TRIM(F71))&gt;0</formula>
    </cfRule>
  </conditionalFormatting>
  <conditionalFormatting sqref="J77">
    <cfRule type="notContainsBlanks" dxfId="699" priority="204">
      <formula>LEN(TRIM(J77))&gt;0</formula>
    </cfRule>
  </conditionalFormatting>
  <conditionalFormatting sqref="J95">
    <cfRule type="containsText" dxfId="698" priority="120" operator="containsText" text="ja">
      <formula>NOT(ISERROR(SEARCH("ja",J95)))</formula>
    </cfRule>
    <cfRule type="cellIs" dxfId="697" priority="195" operator="equal">
      <formula>"nee"</formula>
    </cfRule>
    <cfRule type="cellIs" dxfId="696" priority="196" operator="equal">
      <formula>"deels"</formula>
    </cfRule>
    <cfRule type="expression" dxfId="695" priority="198">
      <formula>$F$91="deels"</formula>
    </cfRule>
    <cfRule type="expression" dxfId="694" priority="199">
      <formula>$F$91="ja"</formula>
    </cfRule>
  </conditionalFormatting>
  <conditionalFormatting sqref="J110:K114">
    <cfRule type="expression" dxfId="693" priority="2033">
      <formula>OR($F$110="ja",$F$110="deels")</formula>
    </cfRule>
  </conditionalFormatting>
  <conditionalFormatting sqref="J117:J118">
    <cfRule type="expression" dxfId="692" priority="591">
      <formula>$F$117="ja"</formula>
    </cfRule>
    <cfRule type="expression" dxfId="691" priority="2034" stopIfTrue="1">
      <formula>$F$117="deels"</formula>
    </cfRule>
  </conditionalFormatting>
  <conditionalFormatting sqref="J139">
    <cfRule type="expression" dxfId="690" priority="178">
      <formula>$F$139="deels"</formula>
    </cfRule>
    <cfRule type="expression" dxfId="689" priority="810">
      <formula>$F$139="ja"</formula>
    </cfRule>
  </conditionalFormatting>
  <conditionalFormatting sqref="J145">
    <cfRule type="expression" dxfId="688" priority="806">
      <formula>$F$145="deels"</formula>
    </cfRule>
  </conditionalFormatting>
  <conditionalFormatting sqref="J153:J154">
    <cfRule type="expression" dxfId="687" priority="69">
      <formula>$F$153="ja"</formula>
    </cfRule>
    <cfRule type="expression" dxfId="686" priority="70">
      <formula>$F$153="deels"</formula>
    </cfRule>
    <cfRule type="expression" dxfId="685" priority="2024">
      <formula>$F$153="nee"</formula>
    </cfRule>
  </conditionalFormatting>
  <conditionalFormatting sqref="J164">
    <cfRule type="expression" dxfId="684" priority="171">
      <formula>$F$164="deels"</formula>
    </cfRule>
  </conditionalFormatting>
  <conditionalFormatting sqref="J167:J168">
    <cfRule type="expression" dxfId="683" priority="791">
      <formula>OR($F$167="ja",$F$167="nee",$F$167="deels")</formula>
    </cfRule>
  </conditionalFormatting>
  <conditionalFormatting sqref="J171">
    <cfRule type="expression" dxfId="682" priority="170">
      <formula>$F$171="deels"</formula>
    </cfRule>
    <cfRule type="expression" dxfId="681" priority="789">
      <formula>$F$171="ja"</formula>
    </cfRule>
  </conditionalFormatting>
  <conditionalFormatting sqref="J176">
    <cfRule type="expression" dxfId="680" priority="785">
      <formula>$F$176="deels"</formula>
    </cfRule>
    <cfRule type="expression" dxfId="679" priority="786">
      <formula>$F$176="ja"</formula>
    </cfRule>
  </conditionalFormatting>
  <conditionalFormatting sqref="J177">
    <cfRule type="expression" dxfId="678" priority="783">
      <formula>OR($F$177="ja",$F$177="nee",$F$177="deels")</formula>
    </cfRule>
  </conditionalFormatting>
  <conditionalFormatting sqref="J183">
    <cfRule type="expression" dxfId="677" priority="50">
      <formula>$F$183="deels"</formula>
    </cfRule>
    <cfRule type="expression" dxfId="676" priority="780">
      <formula>$F$183="ja"</formula>
    </cfRule>
  </conditionalFormatting>
  <conditionalFormatting sqref="J210">
    <cfRule type="notContainsBlanks" dxfId="675" priority="164">
      <formula>LEN(TRIM(J210))&gt;0</formula>
    </cfRule>
  </conditionalFormatting>
  <conditionalFormatting sqref="J211:J219">
    <cfRule type="cellIs" dxfId="674" priority="133" operator="equal">
      <formula>"nee"</formula>
    </cfRule>
    <cfRule type="cellIs" dxfId="673" priority="134" operator="equal">
      <formula>"deels"</formula>
    </cfRule>
    <cfRule type="cellIs" dxfId="672" priority="158" operator="equal">
      <formula>"ja"</formula>
    </cfRule>
    <cfRule type="expression" dxfId="671" priority="159">
      <formula>$F$211="deels"</formula>
    </cfRule>
    <cfRule type="expression" dxfId="670" priority="160">
      <formula>$F$211="ja"</formula>
    </cfRule>
  </conditionalFormatting>
  <conditionalFormatting sqref="J225">
    <cfRule type="expression" dxfId="669" priority="156">
      <formula>$F$225="deels"</formula>
    </cfRule>
    <cfRule type="expression" dxfId="668" priority="157">
      <formula>$F$225="ja"</formula>
    </cfRule>
  </conditionalFormatting>
  <conditionalFormatting sqref="J227">
    <cfRule type="expression" dxfId="667" priority="153">
      <formula>$F$227="deels"</formula>
    </cfRule>
    <cfRule type="expression" dxfId="666" priority="731">
      <formula>$F$227="nee"</formula>
    </cfRule>
  </conditionalFormatting>
  <conditionalFormatting sqref="J231">
    <cfRule type="expression" dxfId="665" priority="146">
      <formula>$F$231="nee"</formula>
    </cfRule>
    <cfRule type="expression" dxfId="664" priority="147">
      <formula>$F$231="deels"</formula>
    </cfRule>
  </conditionalFormatting>
  <conditionalFormatting sqref="J239">
    <cfRule type="expression" dxfId="663" priority="139">
      <formula>$F$239="deels"</formula>
    </cfRule>
    <cfRule type="expression" dxfId="662" priority="140">
      <formula>$F$239="nee"</formula>
    </cfRule>
  </conditionalFormatting>
  <conditionalFormatting sqref="J241">
    <cfRule type="expression" dxfId="661" priority="137">
      <formula>$F$241="nee"</formula>
    </cfRule>
    <cfRule type="expression" dxfId="660" priority="138">
      <formula>$F$241="deels"</formula>
    </cfRule>
  </conditionalFormatting>
  <conditionalFormatting sqref="J341:J345">
    <cfRule type="expression" dxfId="659" priority="135">
      <formula>$F$340="ja"</formula>
    </cfRule>
    <cfRule type="expression" dxfId="658" priority="136">
      <formula>$F$340="deels"</formula>
    </cfRule>
  </conditionalFormatting>
  <conditionalFormatting sqref="C260">
    <cfRule type="expression" dxfId="657" priority="131">
      <formula>F260="nee"</formula>
    </cfRule>
  </conditionalFormatting>
  <conditionalFormatting sqref="G268">
    <cfRule type="expression" dxfId="656" priority="130">
      <formula>F268="ja"</formula>
    </cfRule>
  </conditionalFormatting>
  <conditionalFormatting sqref="G260">
    <cfRule type="expression" dxfId="655" priority="129">
      <formula>F260="nee"</formula>
    </cfRule>
  </conditionalFormatting>
  <conditionalFormatting sqref="J78:J86">
    <cfRule type="expression" dxfId="654" priority="249">
      <formula>$F$77="ja"</formula>
    </cfRule>
  </conditionalFormatting>
  <conditionalFormatting sqref="J94">
    <cfRule type="containsText" dxfId="653" priority="115" operator="containsText" text="ja">
      <formula>NOT(ISERROR(SEARCH("ja",J94)))</formula>
    </cfRule>
    <cfRule type="cellIs" dxfId="652" priority="116" operator="equal">
      <formula>"nee"</formula>
    </cfRule>
    <cfRule type="cellIs" dxfId="651" priority="117" operator="equal">
      <formula>"deels"</formula>
    </cfRule>
    <cfRule type="expression" dxfId="650" priority="118">
      <formula>$F$91="deels"</formula>
    </cfRule>
    <cfRule type="expression" dxfId="649" priority="119">
      <formula>$F$91="ja"</formula>
    </cfRule>
  </conditionalFormatting>
  <conditionalFormatting sqref="J92:J93">
    <cfRule type="expression" dxfId="648" priority="112">
      <formula>$F$91="deels"</formula>
    </cfRule>
    <cfRule type="expression" dxfId="647" priority="113">
      <formula>$F$91="ja"</formula>
    </cfRule>
  </conditionalFormatting>
  <conditionalFormatting sqref="J97">
    <cfRule type="expression" dxfId="646" priority="110">
      <formula>$F$97="nee"</formula>
    </cfRule>
    <cfRule type="expression" dxfId="645" priority="111">
      <formula>$F$97="deels"</formula>
    </cfRule>
  </conditionalFormatting>
  <conditionalFormatting sqref="F120:F122">
    <cfRule type="cellIs" dxfId="644" priority="190" operator="equal">
      <formula>"deels"</formula>
    </cfRule>
  </conditionalFormatting>
  <conditionalFormatting sqref="J122">
    <cfRule type="cellIs" dxfId="643" priority="107" operator="equal">
      <formula>"deels"</formula>
    </cfRule>
    <cfRule type="cellIs" dxfId="642" priority="108" operator="equal">
      <formula>"nee"</formula>
    </cfRule>
    <cfRule type="cellIs" dxfId="641" priority="109" operator="equal">
      <formula>"ja"</formula>
    </cfRule>
    <cfRule type="containsText" dxfId="640" priority="123" operator="containsText" text="ja">
      <formula>NOT(ISERROR(SEARCH("ja",J122)))</formula>
    </cfRule>
    <cfRule type="containsText" dxfId="639" priority="124" operator="containsText" text="nee">
      <formula>NOT(ISERROR(SEARCH("nee",J122)))</formula>
    </cfRule>
  </conditionalFormatting>
  <conditionalFormatting sqref="J120">
    <cfRule type="cellIs" dxfId="638" priority="104" operator="equal">
      <formula>"nee"</formula>
    </cfRule>
    <cfRule type="cellIs" dxfId="637" priority="105" operator="equal">
      <formula>"ja"</formula>
    </cfRule>
    <cfRule type="cellIs" dxfId="636" priority="106" operator="equal">
      <formula>"deels"</formula>
    </cfRule>
    <cfRule type="expression" dxfId="635" priority="191">
      <formula>$F$120="deels"</formula>
    </cfRule>
    <cfRule type="expression" dxfId="634" priority="192">
      <formula>$F$120="ja"</formula>
    </cfRule>
  </conditionalFormatting>
  <conditionalFormatting sqref="J124:J126">
    <cfRule type="expression" dxfId="633" priority="85">
      <formula>$F$124="ja"</formula>
    </cfRule>
    <cfRule type="cellIs" dxfId="632" priority="86" operator="equal">
      <formula>"deels"</formula>
    </cfRule>
    <cfRule type="cellIs" dxfId="631" priority="87" operator="equal">
      <formula>"nee"</formula>
    </cfRule>
    <cfRule type="cellIs" dxfId="630" priority="88" operator="equal">
      <formula>"ja"</formula>
    </cfRule>
  </conditionalFormatting>
  <conditionalFormatting sqref="J127:J128">
    <cfRule type="cellIs" dxfId="629" priority="81" operator="equal">
      <formula>"ja"</formula>
    </cfRule>
    <cfRule type="cellIs" dxfId="628" priority="82" operator="equal">
      <formula>"nee"</formula>
    </cfRule>
    <cfRule type="cellIs" dxfId="627" priority="83" operator="equal">
      <formula>"deels"</formula>
    </cfRule>
    <cfRule type="expression" dxfId="626" priority="84">
      <formula>$F$127="ja"</formula>
    </cfRule>
  </conditionalFormatting>
  <conditionalFormatting sqref="J129:J130">
    <cfRule type="cellIs" dxfId="625" priority="76" operator="equal">
      <formula>"nee"</formula>
    </cfRule>
    <cfRule type="cellIs" dxfId="624" priority="77" operator="equal">
      <formula>"deels"</formula>
    </cfRule>
    <cfRule type="cellIs" dxfId="623" priority="78" operator="equal">
      <formula>"ja"</formula>
    </cfRule>
    <cfRule type="expression" dxfId="622" priority="79">
      <formula>$F$129="deels"</formula>
    </cfRule>
    <cfRule type="expression" dxfId="621" priority="80">
      <formula>$F$129="ja"</formula>
    </cfRule>
  </conditionalFormatting>
  <conditionalFormatting sqref="J131">
    <cfRule type="cellIs" dxfId="620" priority="71" operator="equal">
      <formula>"ja"</formula>
    </cfRule>
    <cfRule type="cellIs" dxfId="619" priority="72" operator="equal">
      <formula>"deels"</formula>
    </cfRule>
    <cfRule type="cellIs" dxfId="618" priority="73" operator="equal">
      <formula>"nee"</formula>
    </cfRule>
    <cfRule type="expression" dxfId="617" priority="74">
      <formula>$F$131="ja"</formula>
    </cfRule>
    <cfRule type="expression" dxfId="616" priority="75">
      <formula>$F$131="nee"</formula>
    </cfRule>
  </conditionalFormatting>
  <conditionalFormatting sqref="J158">
    <cfRule type="cellIs" dxfId="615" priority="172" operator="equal">
      <formula>"nee"</formula>
    </cfRule>
    <cfRule type="cellIs" dxfId="614" priority="173" operator="equal">
      <formula>"deels"</formula>
    </cfRule>
    <cfRule type="cellIs" dxfId="613" priority="794" operator="equal">
      <formula>"ja"</formula>
    </cfRule>
    <cfRule type="expression" dxfId="612" priority="795">
      <formula>OR($F$158="ja",$F$158="deels")</formula>
    </cfRule>
  </conditionalFormatting>
  <conditionalFormatting sqref="J159">
    <cfRule type="cellIs" dxfId="611" priority="63" operator="equal">
      <formula>"deels"</formula>
    </cfRule>
    <cfRule type="cellIs" dxfId="610" priority="64" operator="equal">
      <formula>"ja"</formula>
    </cfRule>
    <cfRule type="cellIs" dxfId="609" priority="65" operator="equal">
      <formula>"nee"</formula>
    </cfRule>
    <cfRule type="expression" dxfId="608" priority="66">
      <formula>$F$158="deels"</formula>
    </cfRule>
    <cfRule type="expression" dxfId="607" priority="68">
      <formula>$F$158="ja"</formula>
    </cfRule>
  </conditionalFormatting>
  <conditionalFormatting sqref="J160">
    <cfRule type="cellIs" dxfId="606" priority="58" operator="equal">
      <formula>"nee"</formula>
    </cfRule>
    <cfRule type="cellIs" dxfId="605" priority="59" operator="equal">
      <formula>"deels"</formula>
    </cfRule>
    <cfRule type="cellIs" dxfId="604" priority="60" operator="equal">
      <formula>"ja"</formula>
    </cfRule>
    <cfRule type="expression" dxfId="603" priority="61">
      <formula>$F$158="deels"</formula>
    </cfRule>
    <cfRule type="expression" dxfId="602" priority="62">
      <formula>$F$158="ja"</formula>
    </cfRule>
  </conditionalFormatting>
  <conditionalFormatting sqref="J161">
    <cfRule type="cellIs" dxfId="601" priority="53" operator="equal">
      <formula>"nee"</formula>
    </cfRule>
    <cfRule type="cellIs" dxfId="600" priority="54" operator="equal">
      <formula>"deels"</formula>
    </cfRule>
    <cfRule type="cellIs" dxfId="599" priority="55" operator="equal">
      <formula>"ja"</formula>
    </cfRule>
    <cfRule type="expression" dxfId="598" priority="56">
      <formula>$F$158="deels"</formula>
    </cfRule>
    <cfRule type="expression" dxfId="597" priority="57">
      <formula>$F$158="ja"</formula>
    </cfRule>
  </conditionalFormatting>
  <conditionalFormatting sqref="J179:J181">
    <cfRule type="expression" dxfId="596" priority="51">
      <formula>$F$179="deesls"</formula>
    </cfRule>
    <cfRule type="expression" dxfId="595" priority="52">
      <formula>$F$179="ja"</formula>
    </cfRule>
  </conditionalFormatting>
  <conditionalFormatting sqref="J188:J190">
    <cfRule type="expression" dxfId="594" priority="48">
      <formula>$F$188="deels"</formula>
    </cfRule>
    <cfRule type="expression" dxfId="593" priority="49">
      <formula>$F$188="ja"</formula>
    </cfRule>
  </conditionalFormatting>
  <conditionalFormatting sqref="J193:J194">
    <cfRule type="expression" dxfId="592" priority="45">
      <formula>$F$192="deels"</formula>
    </cfRule>
    <cfRule type="expression" dxfId="591" priority="46">
      <formula>$F$192="nee"</formula>
    </cfRule>
    <cfRule type="expression" dxfId="590" priority="47">
      <formula>$F$192="ja"</formula>
    </cfRule>
  </conditionalFormatting>
  <conditionalFormatting sqref="J195:J196">
    <cfRule type="expression" dxfId="589" priority="43">
      <formula>$F$195="deels"</formula>
    </cfRule>
    <cfRule type="expression" dxfId="588" priority="44">
      <formula>$F$195="ja"</formula>
    </cfRule>
  </conditionalFormatting>
  <conditionalFormatting sqref="J202">
    <cfRule type="cellIs" dxfId="587" priority="35" operator="equal">
      <formula>"nee"</formula>
    </cfRule>
    <cfRule type="cellIs" dxfId="586" priority="36" operator="equal">
      <formula>"deels"</formula>
    </cfRule>
    <cfRule type="cellIs" dxfId="585" priority="37" operator="equal">
      <formula>"ja"</formula>
    </cfRule>
    <cfRule type="expression" dxfId="584" priority="166">
      <formula>$F$202="deels"</formula>
    </cfRule>
    <cfRule type="expression" dxfId="583" priority="275">
      <formula>$F$202="ja"</formula>
    </cfRule>
  </conditionalFormatting>
  <conditionalFormatting sqref="J203">
    <cfRule type="cellIs" dxfId="582" priority="32" operator="equal">
      <formula>"deels"</formula>
    </cfRule>
    <cfRule type="cellIs" dxfId="581" priority="33" operator="equal">
      <formula>"nee"</formula>
    </cfRule>
    <cfRule type="cellIs" dxfId="580" priority="34" operator="equal">
      <formula>"ja"</formula>
    </cfRule>
    <cfRule type="expression" dxfId="579" priority="40">
      <formula>$F$202="deels"</formula>
    </cfRule>
    <cfRule type="expression" dxfId="578" priority="165">
      <formula>$F$202="ja"</formula>
    </cfRule>
  </conditionalFormatting>
  <conditionalFormatting sqref="J207">
    <cfRule type="cellIs" dxfId="577" priority="132" operator="equal">
      <formula>"nee"</formula>
    </cfRule>
    <cfRule type="cellIs" dxfId="576" priority="161" operator="equal">
      <formula>"deels"</formula>
    </cfRule>
    <cfRule type="cellIs" dxfId="575" priority="162" operator="equal">
      <formula>"ja"</formula>
    </cfRule>
    <cfRule type="expression" dxfId="574" priority="163">
      <formula>$F$206="ja"</formula>
    </cfRule>
    <cfRule type="expression" dxfId="573" priority="744">
      <formula>$F$206="deels"</formula>
    </cfRule>
  </conditionalFormatting>
  <conditionalFormatting sqref="J206">
    <cfRule type="expression" dxfId="572" priority="26">
      <formula>$F$206="deels"</formula>
    </cfRule>
    <cfRule type="expression" dxfId="571" priority="27">
      <formula>$F$206="ja"</formula>
    </cfRule>
  </conditionalFormatting>
  <conditionalFormatting sqref="J208">
    <cfRule type="cellIs" dxfId="570" priority="21" operator="equal">
      <formula>"nee"</formula>
    </cfRule>
    <cfRule type="cellIs" dxfId="569" priority="22" operator="equal">
      <formula>"deels"</formula>
    </cfRule>
    <cfRule type="cellIs" dxfId="568" priority="23" operator="equal">
      <formula>"ja"</formula>
    </cfRule>
    <cfRule type="expression" dxfId="567" priority="24">
      <formula>$F$206="deels"</formula>
    </cfRule>
    <cfRule type="expression" dxfId="566" priority="25">
      <formula>$F$206="ja"</formula>
    </cfRule>
  </conditionalFormatting>
  <conditionalFormatting sqref="J192">
    <cfRule type="expression" dxfId="565" priority="20">
      <formula>$F$192="nee"</formula>
    </cfRule>
  </conditionalFormatting>
  <conditionalFormatting sqref="J198:J200">
    <cfRule type="cellIs" dxfId="564" priority="18" operator="equal">
      <formula>"ja"</formula>
    </cfRule>
    <cfRule type="cellIs" dxfId="563" priority="19" operator="equal">
      <formula>"nee"</formula>
    </cfRule>
    <cfRule type="expression" dxfId="562" priority="2040">
      <formula>$F$198="nee"</formula>
    </cfRule>
  </conditionalFormatting>
  <conditionalFormatting sqref="J199:J200">
    <cfRule type="expression" dxfId="561" priority="42">
      <formula>$F$198="deels"</formula>
    </cfRule>
    <cfRule type="expression" dxfId="560" priority="169">
      <formula>$F$198="ja"</formula>
    </cfRule>
  </conditionalFormatting>
  <conditionalFormatting sqref="J236:J237">
    <cfRule type="expression" dxfId="559" priority="16">
      <formula>$F$235="deels"</formula>
    </cfRule>
    <cfRule type="expression" dxfId="558" priority="17">
      <formula>$F$235="nee"</formula>
    </cfRule>
  </conditionalFormatting>
  <conditionalFormatting sqref="J308">
    <cfRule type="expression" dxfId="557" priority="15">
      <formula>$F$308="deels"</formula>
    </cfRule>
  </conditionalFormatting>
  <conditionalFormatting sqref="J310:J312">
    <cfRule type="expression" dxfId="556" priority="13">
      <formula>$F$310="deels"</formula>
    </cfRule>
    <cfRule type="expression" dxfId="555" priority="14">
      <formula>$F$310="ja"</formula>
    </cfRule>
  </conditionalFormatting>
  <conditionalFormatting sqref="J311">
    <cfRule type="cellIs" dxfId="554" priority="11" operator="equal">
      <formula>"nee"</formula>
    </cfRule>
    <cfRule type="cellIs" dxfId="553" priority="12" operator="equal">
      <formula>"ja"</formula>
    </cfRule>
  </conditionalFormatting>
  <conditionalFormatting sqref="J330:J336">
    <cfRule type="expression" dxfId="552" priority="8">
      <formula>$F$330="deels"</formula>
    </cfRule>
    <cfRule type="expression" dxfId="551" priority="10">
      <formula>$F$330="ja"</formula>
    </cfRule>
  </conditionalFormatting>
  <conditionalFormatting sqref="A1">
    <cfRule type="expression" dxfId="550" priority="7">
      <formula>$F$110="nee"</formula>
    </cfRule>
  </conditionalFormatting>
  <conditionalFormatting sqref="L117">
    <cfRule type="expression" dxfId="549" priority="6">
      <formula>$F$110="nee"</formula>
    </cfRule>
  </conditionalFormatting>
  <conditionalFormatting sqref="F270">
    <cfRule type="cellIs" dxfId="548" priority="4" operator="equal">
      <formula>"ja"</formula>
    </cfRule>
    <cfRule type="cellIs" dxfId="547" priority="5" operator="equal">
      <formula>"nee"</formula>
    </cfRule>
  </conditionalFormatting>
  <conditionalFormatting sqref="F276">
    <cfRule type="containsText" dxfId="546" priority="2" operator="containsText" text="ja">
      <formula>NOT(ISERROR(SEARCH("ja",F276)))</formula>
    </cfRule>
    <cfRule type="containsText" dxfId="545" priority="3" operator="containsText" text="nee">
      <formula>NOT(ISERROR(SEARCH("nee",F276)))</formula>
    </cfRule>
  </conditionalFormatting>
  <conditionalFormatting sqref="F276">
    <cfRule type="containsText" dxfId="544" priority="1" operator="containsText" text="deels">
      <formula>NOT(ISERROR(SEARCH("deels",F276)))</formula>
    </cfRule>
  </conditionalFormatting>
  <dataValidations xWindow="378" yWindow="371" count="13">
    <dataValidation type="list" allowBlank="1" showInputMessage="1" showErrorMessage="1" sqref="F2">
      <formula1>$AH$6:$AH$16</formula1>
    </dataValidation>
    <dataValidation type="list" allowBlank="1" showInputMessage="1" showErrorMessage="1" errorTitle="Niet toegestaan antwoord" error="U dient deze vraag te beantwoorden met ja, nee of deels. Een toelichting kunt u in kolom L invullen. " sqref="F346:F347 F59 F340 F343 F302 F338 F225 F167 F252 F244:F245 F319 F313 F260 F148 F256:F257 F279:F281 F288 F290 F283:F286 F298 F300 F330 F305 F206 F308 F310 F315 F153 J207:J209 F294:F295 F158 F202 F198 F145 F188 F249 F131 F91 F36 F105 F97:F98 F179 F117 F71 F210:F211 F100 F129 F120 F134 F139 F6 F55 F15 F124 F235 F51 F22 F17 F24 F195 F110 F127 F222 F239 F67 F192 F241 F164 F276">
      <formula1>$W$4:$W$6</formula1>
    </dataValidation>
    <dataValidation type="list" allowBlank="1" showInputMessage="1" sqref="J311:K311 K71 J158:K161 J200 J59:J64 J198 J95 J55 K26:K34 J204 J38:J48 J18:J21 J94:K94 J7:K13">
      <formula1>$W$4:$W$5</formula1>
    </dataValidation>
    <dataValidation type="list" errorStyle="warning" allowBlank="1" showInputMessage="1" showErrorMessage="1" sqref="F104">
      <formula1>$W$4:$W$6</formula1>
    </dataValidation>
    <dataValidation type="list" allowBlank="1" showInputMessage="1" showErrorMessage="1" sqref="J122 J124:J131 F227 J211:J219 F292 F231 F229 F77 F171 F176:F177 F183 J120">
      <formula1>$W$4:$W$6</formula1>
    </dataValidation>
    <dataValidation type="list" allowBlank="1" showInputMessage="1" showErrorMessage="1" sqref="X108:X109">
      <formula1>#REF!</formula1>
    </dataValidation>
    <dataValidation type="list" allowBlank="1" showInputMessage="1" showErrorMessage="1" errorTitle="Niet toegestaan antwoord " error="U dient deze vraag te beantwoorden met ja, nee of deels. U kunt een toelichting geven in kolom L. " sqref="J79:K86">
      <formula1>$W$4:$W$6</formula1>
    </dataValidation>
    <dataValidation type="list" errorStyle="warning" allowBlank="1" showInputMessage="1" showErrorMessage="1" sqref="A2">
      <formula1>$A$557:$A$965</formula1>
    </dataValidation>
    <dataValidation allowBlank="1" showInputMessage="1" showErrorMessage="1" errorTitle="Niet toegestaan antwoord" error="U dient deze vraag te beantwoorden met ja, nee of deels. Een toelichting kunt u in kolom L invullen. " sqref="F7:F13 F212:F219 F189:F190 F130 F128 F125:F126 F121:F122 F118 F111:F114 F101:F102 F92:F95 F72:F73 F68 F60:F64 F56:F57 F52 F37:F48 F25:F34 F18:F21"/>
    <dataValidation allowBlank="1" showInputMessage="1" showErrorMessage="1" errorTitle="Niet toegestaan antwoord " error="U dient deze vraag te beantwoorden met ja, nee of deels. U kunt een toelichting geven in kolom L. " sqref="J78"/>
    <dataValidation type="list" allowBlank="1" showInputMessage="1" sqref="J199 J202:J203">
      <formula1>$W$4:$W$6</formula1>
    </dataValidation>
    <dataValidation allowBlank="1" showInputMessage="1" sqref="J51 J193"/>
    <dataValidation type="list" allowBlank="1" showInputMessage="1" showErrorMessage="1" errorTitle="Niet toegestaan antwoord" error="U dient deze vraag te beantwoorden met ja, nee of deels. Een toelichting kunt u in kolom L invullen. " sqref="F268 F270">
      <formula1>$W$4:$W$5</formula1>
    </dataValidation>
  </dataValidations>
  <hyperlinks>
    <hyperlink ref="B141" r:id="rId2"/>
    <hyperlink ref="B150" r:id="rId3"/>
    <hyperlink ref="B169:G169" r:id="rId4" display="Het Forum Standaardisatie biedt een lijst met open formaten aan"/>
    <hyperlink ref="B173" r:id="rId5" display=" http://nl.wikipedia.org/wiki/Datacrompressie en "/>
    <hyperlink ref="B174" r:id="rId6"/>
    <hyperlink ref="B185" r:id="rId7"/>
    <hyperlink ref="B247" r:id="rId8"/>
    <hyperlink ref="B250:G250" r:id="rId9" display="Zie http://www.archiefbrain.nl/werk-in-uitvoering.php?subnav=3&amp;pagina_id=57. "/>
    <hyperlink ref="B301:G301" r:id="rId10" display="http://www.archiefbrain.nl/werk-in-uitvoering.php?subnav=3&amp;pagina_id=57"/>
    <hyperlink ref="B303:G303" r:id="rId11" display="http://www.archiefbrain.nl/werk-in-uitvoering.php?subnav=3&amp;pagina_id=57"/>
    <hyperlink ref="L118" location="'KPI 3.2 voor NO'!Afdrukbereik" display="Gebruik bij meerdere systemen sheet &quot;KPI 3.2 voor NO&quot;"/>
    <hyperlink ref="L110" location="'% opgenomen NO'!A1" display="Voor het bepalen van de omvang in % kan gebruik worden gemaakt van sheet &quot;% opgenomen NO&quot;"/>
    <hyperlink ref="L188" location="'% opgenomen NO'!A1" display="Voor het bepalen van de omvang in % kan gebruik worden gemaakt van sheet &quot;% opgenomen NO&quot;."/>
    <hyperlink ref="L235" location="'% opgenomen NO'!A1" display="Voor het bepalen van de omvang in % kan gebruik worden gemaakt van sheet &quot;% opgenomen NO&quot;."/>
    <hyperlink ref="L117" location="'% opgenomen NO'!A1" display="Voor het bepalen van de omvang in % kan gebruik worden gemaakt van sheet &quot;% opgenomen NO&quot;"/>
    <hyperlink ref="B143" r:id="rId12"/>
    <hyperlink ref="B88" r:id="rId13"/>
    <hyperlink ref="B89" r:id="rId14"/>
    <hyperlink ref="B136" r:id="rId15" display="http://www.rijksoverheid.nl/documenten-en-publicaties/rapporten/2010/03/01/auditprotocol-voor-uitvoering-audit-wet-basisregistraties-uitwerking-artikel-42-wet-bag.html"/>
    <hyperlink ref="B267" r:id="rId16"/>
  </hyperlinks>
  <pageMargins left="1.2204724409448819" right="0.19685039370078741" top="0.39370078740157483" bottom="0.47244094488188981" header="0.31496062992125984" footer="0.31496062992125984"/>
  <pageSetup paperSize="9" scale="70" orientation="landscape" horizontalDpi="300" verticalDpi="300" r:id="rId17"/>
  <headerFooter>
    <oddFooter>&amp;Linvulsheet Niet overgebrachte archiefbescheiden&amp;R&amp;P</oddFooter>
  </headerFooter>
  <rowBreaks count="19" manualBreakCount="19">
    <brk id="21" max="11" man="1"/>
    <brk id="53" max="11" man="1"/>
    <brk id="69" max="11" man="1"/>
    <brk id="77" max="11" man="1"/>
    <brk id="90" max="11" man="1"/>
    <brk id="107" max="11" man="1"/>
    <brk id="119" max="11" man="1"/>
    <brk id="132" max="11" man="1"/>
    <brk id="150" max="11" man="1"/>
    <brk id="165" max="11" man="1"/>
    <brk id="185" max="11" man="1"/>
    <brk id="196" max="11" man="1"/>
    <brk id="209" max="11" man="1"/>
    <brk id="221" max="11" man="1"/>
    <brk id="232" max="11" man="1"/>
    <brk id="267" max="11" man="1"/>
    <brk id="325" max="11" man="1"/>
    <brk id="337" max="11" man="1"/>
    <brk id="346" max="11" man="1"/>
  </rowBreaks>
  <ignoredErrors>
    <ignoredError sqref="B374:B380 C374:J380 C382:F382 G382:J382 B382" evalError="1"/>
  </ignoredErrors>
  <drawing r:id="rId18"/>
  <legacyDrawing r:id="rId1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AJ982"/>
  <sheetViews>
    <sheetView view="pageBreakPreview" zoomScaleNormal="75" zoomScaleSheetLayoutView="100" zoomScalePageLayoutView="75" workbookViewId="0">
      <pane ySplit="3" topLeftCell="A4" activePane="bottomLeft" state="frozen"/>
      <selection activeCell="B75" sqref="B75:C75"/>
      <selection pane="bottomLeft" activeCell="F70" sqref="F70"/>
    </sheetView>
  </sheetViews>
  <sheetFormatPr defaultColWidth="9.28515625" defaultRowHeight="12.75" outlineLevelRow="3" outlineLevelCol="1" x14ac:dyDescent="0.25"/>
  <cols>
    <col min="1" max="1" width="13.28515625" style="1157" customWidth="1"/>
    <col min="2" max="2" width="45" style="268" customWidth="1"/>
    <col min="3" max="3" width="17" style="268" customWidth="1"/>
    <col min="4" max="4" width="9.42578125" style="268" hidden="1" customWidth="1" outlineLevel="1"/>
    <col min="5" max="5" width="10.7109375" style="353" hidden="1" customWidth="1" outlineLevel="1"/>
    <col min="6" max="6" width="13.7109375" style="268" customWidth="1" collapsed="1"/>
    <col min="7" max="7" width="33.42578125" style="270" customWidth="1"/>
    <col min="8" max="8" width="8.7109375" style="268" hidden="1" customWidth="1" outlineLevel="1"/>
    <col min="9" max="9" width="8.42578125" style="268" hidden="1" customWidth="1" outlineLevel="1"/>
    <col min="10" max="10" width="30.5703125" style="1134" customWidth="1" collapsed="1"/>
    <col min="11" max="11" width="22.7109375" style="595" customWidth="1"/>
    <col min="12" max="12" width="1.7109375" style="268" hidden="1" customWidth="1" outlineLevel="1"/>
    <col min="13" max="13" width="6.28515625" style="344" customWidth="1" collapsed="1"/>
    <col min="14" max="21" width="6.28515625" style="344" customWidth="1"/>
    <col min="22" max="22" width="4.28515625" style="344" customWidth="1"/>
    <col min="23" max="23" width="7.7109375" style="429" customWidth="1"/>
    <col min="24" max="24" width="9.28515625" style="344" customWidth="1"/>
    <col min="25" max="25" width="8" style="344" customWidth="1"/>
    <col min="26" max="26" width="15.7109375" style="430" customWidth="1"/>
    <col min="27" max="27" width="17.7109375" style="431" customWidth="1"/>
    <col min="28" max="28" width="12.7109375" style="431" customWidth="1"/>
    <col min="29" max="29" width="9.28515625" style="407"/>
    <col min="30" max="30" width="10.5703125" style="425" bestFit="1" customWidth="1"/>
    <col min="31" max="33" width="9.28515625" style="280"/>
    <col min="34" max="34" width="9.28515625" style="115"/>
    <col min="35" max="36" width="9.28515625" style="277"/>
    <col min="37" max="16384" width="9.28515625" style="268"/>
  </cols>
  <sheetData>
    <row r="1" spans="1:36" s="1145" customFormat="1" ht="39" customHeight="1" thickBot="1" x14ac:dyDescent="0.3">
      <c r="A1" s="1075"/>
      <c r="B1" s="892" t="s">
        <v>1299</v>
      </c>
      <c r="C1" s="891" t="s">
        <v>1223</v>
      </c>
      <c r="D1" s="892"/>
      <c r="E1" s="893"/>
      <c r="F1" s="894" t="s">
        <v>1275</v>
      </c>
      <c r="G1" s="895" t="s">
        <v>1224</v>
      </c>
      <c r="H1" s="896"/>
      <c r="I1" s="896"/>
      <c r="J1" s="1104" t="s">
        <v>1279</v>
      </c>
      <c r="K1" s="1106"/>
      <c r="L1" s="897"/>
      <c r="M1" s="1135"/>
      <c r="N1" s="1136"/>
      <c r="O1" s="1136"/>
      <c r="P1" s="1136"/>
      <c r="Q1" s="1136"/>
      <c r="R1" s="1136"/>
      <c r="S1" s="1136"/>
      <c r="T1" s="1136"/>
      <c r="U1" s="1136"/>
      <c r="V1" s="1136"/>
      <c r="W1" s="1137"/>
      <c r="X1" s="1136"/>
      <c r="Y1" s="1136"/>
      <c r="Z1" s="1138"/>
      <c r="AA1" s="1139"/>
      <c r="AB1" s="1139"/>
      <c r="AC1" s="1140"/>
      <c r="AD1" s="1141"/>
      <c r="AE1" s="1142"/>
      <c r="AF1" s="1142"/>
      <c r="AG1" s="1142"/>
      <c r="AH1" s="1143"/>
      <c r="AI1" s="1144"/>
      <c r="AJ1" s="1144"/>
    </row>
    <row r="2" spans="1:36" ht="18.75" x14ac:dyDescent="0.25">
      <c r="A2" s="1040"/>
      <c r="B2" s="668" t="s">
        <v>113</v>
      </c>
      <c r="C2" s="669" t="e">
        <f>VLOOKUP(A2,gemnr!A:B,2,FALSE)</f>
        <v>#N/A</v>
      </c>
      <c r="F2" s="687">
        <v>2017</v>
      </c>
      <c r="G2" s="688" t="s">
        <v>134</v>
      </c>
      <c r="J2" s="1105"/>
      <c r="K2" s="596"/>
      <c r="L2" s="898"/>
      <c r="M2" s="445"/>
    </row>
    <row r="3" spans="1:36" s="269" customFormat="1" ht="68.25" customHeight="1" x14ac:dyDescent="0.25">
      <c r="A3" s="1041" t="s">
        <v>991</v>
      </c>
      <c r="B3" s="1042" t="s">
        <v>177</v>
      </c>
      <c r="C3" s="1042" t="s">
        <v>1132</v>
      </c>
      <c r="D3" s="1042" t="s">
        <v>1114</v>
      </c>
      <c r="E3" s="1042" t="s">
        <v>385</v>
      </c>
      <c r="F3" s="1043" t="s">
        <v>1116</v>
      </c>
      <c r="G3" s="1042" t="s">
        <v>994</v>
      </c>
      <c r="H3" s="1042" t="s">
        <v>1160</v>
      </c>
      <c r="I3" s="1042" t="s">
        <v>488</v>
      </c>
      <c r="J3" s="1044" t="s">
        <v>743</v>
      </c>
      <c r="K3" s="1162" t="s">
        <v>1108</v>
      </c>
      <c r="L3" s="1045" t="s">
        <v>1108</v>
      </c>
      <c r="M3" s="1108"/>
      <c r="N3" s="594"/>
      <c r="O3" s="594"/>
      <c r="P3" s="594"/>
      <c r="Q3" s="594"/>
      <c r="R3" s="594"/>
      <c r="S3" s="594"/>
      <c r="T3" s="594"/>
      <c r="U3" s="1558"/>
      <c r="V3" s="594"/>
      <c r="W3" s="432"/>
      <c r="X3" s="409"/>
      <c r="Y3" s="433"/>
      <c r="Z3" s="430" t="s">
        <v>112</v>
      </c>
      <c r="AA3" s="431" t="s">
        <v>49</v>
      </c>
      <c r="AB3" s="431" t="s">
        <v>1221</v>
      </c>
      <c r="AC3" s="407"/>
      <c r="AD3" s="425"/>
      <c r="AE3" s="279"/>
      <c r="AF3" s="279"/>
      <c r="AG3" s="279"/>
      <c r="AH3" s="274"/>
      <c r="AI3" s="276"/>
      <c r="AJ3" s="276"/>
    </row>
    <row r="4" spans="1:36" ht="15" x14ac:dyDescent="0.25">
      <c r="A4" s="941" t="s">
        <v>1115</v>
      </c>
      <c r="B4" s="1557" t="s">
        <v>1191</v>
      </c>
      <c r="C4" s="1557"/>
      <c r="D4" s="1559"/>
      <c r="E4" s="1559"/>
      <c r="F4" s="1557"/>
      <c r="G4" s="1557"/>
      <c r="H4" s="944" t="s">
        <v>487</v>
      </c>
      <c r="I4" s="944" t="s">
        <v>487</v>
      </c>
      <c r="J4" s="1028"/>
      <c r="K4" s="992"/>
      <c r="L4" s="992"/>
      <c r="M4" s="1109"/>
      <c r="N4" s="434"/>
      <c r="O4" s="434"/>
      <c r="P4" s="434"/>
      <c r="Q4" s="434"/>
      <c r="R4" s="434"/>
      <c r="S4" s="434"/>
      <c r="T4" s="434"/>
      <c r="U4" s="1558"/>
      <c r="V4" s="594"/>
      <c r="W4" s="429" t="s">
        <v>379</v>
      </c>
      <c r="AB4" s="435"/>
      <c r="AG4" s="1113"/>
      <c r="AH4" s="274"/>
      <c r="AI4" s="276"/>
    </row>
    <row r="5" spans="1:36" s="269" customFormat="1" ht="15" hidden="1" outlineLevel="1" x14ac:dyDescent="0.25">
      <c r="A5" s="941" t="s">
        <v>486</v>
      </c>
      <c r="B5" s="1557" t="s">
        <v>1117</v>
      </c>
      <c r="C5" s="1560"/>
      <c r="D5" s="942"/>
      <c r="E5" s="943" t="s">
        <v>487</v>
      </c>
      <c r="F5" s="899"/>
      <c r="G5" s="942"/>
      <c r="H5" s="944" t="s">
        <v>487</v>
      </c>
      <c r="I5" s="944" t="s">
        <v>487</v>
      </c>
      <c r="J5" s="945"/>
      <c r="K5" s="942"/>
      <c r="L5" s="942"/>
      <c r="M5" s="1109"/>
      <c r="N5" s="434"/>
      <c r="O5" s="434"/>
      <c r="P5" s="434"/>
      <c r="Q5" s="434"/>
      <c r="R5" s="434"/>
      <c r="S5" s="434"/>
      <c r="T5" s="434"/>
      <c r="U5" s="434"/>
      <c r="V5" s="594"/>
      <c r="W5" s="429" t="s">
        <v>997</v>
      </c>
      <c r="X5" s="344"/>
      <c r="Y5" s="344"/>
      <c r="Z5" s="430"/>
      <c r="AA5" s="431"/>
      <c r="AB5" s="435"/>
      <c r="AC5" s="407"/>
      <c r="AD5" s="425"/>
      <c r="AE5" s="279"/>
      <c r="AF5" s="279"/>
      <c r="AG5" s="1113"/>
      <c r="AH5" s="274"/>
      <c r="AI5" s="276"/>
      <c r="AJ5" s="276"/>
    </row>
    <row r="6" spans="1:36" ht="75.75" hidden="1" customHeight="1" outlineLevel="1" x14ac:dyDescent="0.25">
      <c r="A6" s="1046" t="s">
        <v>1192</v>
      </c>
      <c r="B6" s="1046" t="s">
        <v>150</v>
      </c>
      <c r="C6" s="1047" t="s">
        <v>122</v>
      </c>
      <c r="D6" s="1047"/>
      <c r="E6" s="1048" t="s">
        <v>487</v>
      </c>
      <c r="F6" s="955"/>
      <c r="G6" s="956" t="s">
        <v>380</v>
      </c>
      <c r="H6" s="946" t="s">
        <v>487</v>
      </c>
      <c r="I6" s="946" t="s">
        <v>487</v>
      </c>
      <c r="J6" s="1049"/>
      <c r="K6" s="939"/>
      <c r="L6" s="940"/>
      <c r="M6" s="1109"/>
      <c r="N6" s="434"/>
      <c r="O6" s="434"/>
      <c r="P6" s="434"/>
      <c r="Q6" s="434"/>
      <c r="R6" s="434"/>
      <c r="S6" s="434"/>
      <c r="T6" s="434"/>
      <c r="U6" s="434"/>
      <c r="V6" s="434"/>
      <c r="W6" s="429" t="s">
        <v>680</v>
      </c>
      <c r="Z6" s="436" t="str">
        <f>E6</f>
        <v>x</v>
      </c>
      <c r="AA6" s="437">
        <f>F6</f>
        <v>0</v>
      </c>
      <c r="AB6" s="435">
        <f>F6</f>
        <v>0</v>
      </c>
      <c r="AG6" s="1113"/>
      <c r="AH6" s="274">
        <v>2013</v>
      </c>
      <c r="AI6" s="276"/>
      <c r="AJ6" s="1114"/>
    </row>
    <row r="7" spans="1:36" ht="29.65" hidden="1" customHeight="1" outlineLevel="1" x14ac:dyDescent="0.25">
      <c r="A7" s="675"/>
      <c r="B7" s="676"/>
      <c r="C7" s="676"/>
      <c r="D7" s="291"/>
      <c r="E7" s="287"/>
      <c r="F7" s="295"/>
      <c r="G7" s="694" t="s">
        <v>151</v>
      </c>
      <c r="H7" s="946" t="s">
        <v>487</v>
      </c>
      <c r="I7" s="946" t="s">
        <v>487</v>
      </c>
      <c r="J7" s="938"/>
      <c r="K7" s="939"/>
      <c r="L7" s="940"/>
      <c r="M7" s="445"/>
      <c r="W7" s="429" t="s">
        <v>381</v>
      </c>
      <c r="X7" s="438"/>
      <c r="Z7" s="436"/>
      <c r="AA7" s="437">
        <f t="shared" ref="AA7:AA22" si="0">F7</f>
        <v>0</v>
      </c>
      <c r="AB7" s="435"/>
      <c r="AE7" s="1113"/>
      <c r="AF7" s="1113"/>
      <c r="AG7" s="1113"/>
      <c r="AH7" s="274">
        <v>2014</v>
      </c>
      <c r="AI7" s="276"/>
    </row>
    <row r="8" spans="1:36" ht="15" hidden="1" outlineLevel="1" x14ac:dyDescent="0.25">
      <c r="A8" s="285"/>
      <c r="B8" s="286"/>
      <c r="C8" s="286"/>
      <c r="D8" s="291"/>
      <c r="E8" s="287"/>
      <c r="F8" s="292"/>
      <c r="G8" s="694" t="s">
        <v>152</v>
      </c>
      <c r="H8" s="946" t="s">
        <v>487</v>
      </c>
      <c r="I8" s="946" t="s">
        <v>487</v>
      </c>
      <c r="J8" s="938"/>
      <c r="K8" s="939"/>
      <c r="L8" s="940"/>
      <c r="M8" s="445"/>
      <c r="X8" s="438"/>
      <c r="Z8" s="436"/>
      <c r="AA8" s="437">
        <f t="shared" si="0"/>
        <v>0</v>
      </c>
      <c r="AB8" s="435"/>
      <c r="AE8" s="1113"/>
      <c r="AF8" s="1113"/>
      <c r="AG8" s="1113"/>
      <c r="AH8" s="274">
        <v>2015</v>
      </c>
      <c r="AI8" s="276"/>
    </row>
    <row r="9" spans="1:36" ht="25.5" hidden="1" outlineLevel="1" x14ac:dyDescent="0.25">
      <c r="A9" s="285"/>
      <c r="B9" s="286"/>
      <c r="C9" s="286"/>
      <c r="D9" s="291"/>
      <c r="E9" s="287"/>
      <c r="F9" s="292"/>
      <c r="G9" s="694" t="s">
        <v>153</v>
      </c>
      <c r="H9" s="946" t="s">
        <v>487</v>
      </c>
      <c r="I9" s="946" t="s">
        <v>487</v>
      </c>
      <c r="J9" s="938"/>
      <c r="K9" s="939"/>
      <c r="L9" s="940"/>
      <c r="M9" s="445"/>
      <c r="X9" s="438"/>
      <c r="Z9" s="436"/>
      <c r="AA9" s="437">
        <f t="shared" si="0"/>
        <v>0</v>
      </c>
      <c r="AB9" s="435"/>
      <c r="AE9" s="1113"/>
      <c r="AF9" s="1113"/>
      <c r="AG9" s="1113"/>
      <c r="AH9" s="274">
        <v>2016</v>
      </c>
      <c r="AI9" s="276"/>
    </row>
    <row r="10" spans="1:36" ht="25.5" hidden="1" outlineLevel="1" x14ac:dyDescent="0.25">
      <c r="A10" s="285"/>
      <c r="B10" s="286"/>
      <c r="C10" s="286"/>
      <c r="D10" s="291"/>
      <c r="E10" s="287"/>
      <c r="F10" s="292"/>
      <c r="G10" s="694" t="s">
        <v>759</v>
      </c>
      <c r="H10" s="946" t="s">
        <v>487</v>
      </c>
      <c r="I10" s="946" t="s">
        <v>487</v>
      </c>
      <c r="J10" s="938"/>
      <c r="K10" s="939"/>
      <c r="L10" s="940"/>
      <c r="M10" s="445"/>
      <c r="X10" s="438"/>
      <c r="Z10" s="436"/>
      <c r="AA10" s="437">
        <f t="shared" si="0"/>
        <v>0</v>
      </c>
      <c r="AB10" s="435"/>
      <c r="AE10" s="1113"/>
      <c r="AF10" s="1113"/>
      <c r="AG10" s="1113"/>
      <c r="AH10" s="274">
        <v>2017</v>
      </c>
      <c r="AI10" s="276"/>
    </row>
    <row r="11" spans="1:36" ht="41.25" hidden="1" customHeight="1" outlineLevel="1" x14ac:dyDescent="0.25">
      <c r="A11" s="285"/>
      <c r="B11" s="286"/>
      <c r="C11" s="286"/>
      <c r="D11" s="291"/>
      <c r="E11" s="287"/>
      <c r="F11" s="292"/>
      <c r="G11" s="694" t="s">
        <v>760</v>
      </c>
      <c r="H11" s="946" t="s">
        <v>487</v>
      </c>
      <c r="I11" s="946" t="s">
        <v>487</v>
      </c>
      <c r="J11" s="938"/>
      <c r="K11" s="939"/>
      <c r="L11" s="940"/>
      <c r="M11" s="445"/>
      <c r="X11" s="438"/>
      <c r="Z11" s="436"/>
      <c r="AA11" s="437">
        <f t="shared" si="0"/>
        <v>0</v>
      </c>
      <c r="AB11" s="435"/>
      <c r="AE11" s="1113"/>
      <c r="AF11" s="1113"/>
      <c r="AG11" s="1113"/>
      <c r="AH11" s="274">
        <v>2018</v>
      </c>
      <c r="AI11" s="276"/>
    </row>
    <row r="12" spans="1:36" ht="28.9" hidden="1" customHeight="1" outlineLevel="1" x14ac:dyDescent="0.25">
      <c r="A12" s="285"/>
      <c r="B12" s="286"/>
      <c r="C12" s="286"/>
      <c r="D12" s="291"/>
      <c r="E12" s="287"/>
      <c r="F12" s="292"/>
      <c r="G12" s="694" t="s">
        <v>761</v>
      </c>
      <c r="H12" s="946" t="s">
        <v>487</v>
      </c>
      <c r="I12" s="946" t="s">
        <v>487</v>
      </c>
      <c r="J12" s="938"/>
      <c r="K12" s="939"/>
      <c r="L12" s="940"/>
      <c r="M12" s="445"/>
      <c r="X12" s="438"/>
      <c r="Z12" s="436"/>
      <c r="AA12" s="437">
        <f t="shared" si="0"/>
        <v>0</v>
      </c>
      <c r="AB12" s="435"/>
      <c r="AE12" s="1113"/>
      <c r="AF12" s="1113"/>
      <c r="AG12" s="1113"/>
      <c r="AH12" s="274">
        <v>2019</v>
      </c>
      <c r="AI12" s="276"/>
    </row>
    <row r="13" spans="1:36" ht="47.25" hidden="1" customHeight="1" outlineLevel="1" x14ac:dyDescent="0.25">
      <c r="A13" s="293"/>
      <c r="B13" s="294"/>
      <c r="C13" s="294"/>
      <c r="D13" s="610"/>
      <c r="E13" s="900"/>
      <c r="F13" s="296"/>
      <c r="G13" s="694" t="s">
        <v>762</v>
      </c>
      <c r="H13" s="946" t="s">
        <v>487</v>
      </c>
      <c r="I13" s="946" t="s">
        <v>487</v>
      </c>
      <c r="J13" s="938"/>
      <c r="K13" s="939"/>
      <c r="L13" s="940"/>
      <c r="M13" s="445"/>
      <c r="X13" s="438"/>
      <c r="Z13" s="436"/>
      <c r="AA13" s="437">
        <f t="shared" si="0"/>
        <v>0</v>
      </c>
      <c r="AB13" s="435"/>
      <c r="AE13" s="1113"/>
      <c r="AF13" s="1113"/>
      <c r="AG13" s="1113"/>
      <c r="AH13" s="274">
        <v>2020</v>
      </c>
      <c r="AI13" s="276"/>
    </row>
    <row r="14" spans="1:36" ht="63" hidden="1" customHeight="1" outlineLevel="1" x14ac:dyDescent="0.25">
      <c r="A14" s="680" t="s">
        <v>792</v>
      </c>
      <c r="B14" s="1502" t="s">
        <v>378</v>
      </c>
      <c r="C14" s="1561"/>
      <c r="D14" s="1562"/>
      <c r="E14" s="1562"/>
      <c r="F14" s="1561"/>
      <c r="G14" s="1563"/>
      <c r="H14" s="952" t="s">
        <v>487</v>
      </c>
      <c r="I14" s="952" t="s">
        <v>487</v>
      </c>
      <c r="J14" s="1555"/>
      <c r="K14" s="1554"/>
      <c r="L14" s="1556"/>
      <c r="M14" s="445"/>
      <c r="X14" s="438"/>
      <c r="Z14" s="436"/>
      <c r="AA14" s="437">
        <f t="shared" si="0"/>
        <v>0</v>
      </c>
      <c r="AB14" s="435"/>
      <c r="AE14" s="1113"/>
      <c r="AF14" s="1113"/>
      <c r="AG14" s="1113"/>
      <c r="AH14" s="274">
        <v>2021</v>
      </c>
      <c r="AI14" s="276"/>
    </row>
    <row r="15" spans="1:36" ht="45" hidden="1" customHeight="1" outlineLevel="1" x14ac:dyDescent="0.25">
      <c r="A15" s="953" t="s">
        <v>1193</v>
      </c>
      <c r="B15" s="956" t="s">
        <v>373</v>
      </c>
      <c r="C15" s="946" t="s">
        <v>122</v>
      </c>
      <c r="D15" s="946"/>
      <c r="E15" s="954"/>
      <c r="F15" s="955"/>
      <c r="G15" s="1001"/>
      <c r="H15" s="946" t="s">
        <v>487</v>
      </c>
      <c r="I15" s="946" t="s">
        <v>487</v>
      </c>
      <c r="J15" s="950"/>
      <c r="K15" s="939"/>
      <c r="L15" s="940"/>
      <c r="M15" s="445"/>
      <c r="X15" s="438"/>
      <c r="Z15" s="436"/>
      <c r="AA15" s="437">
        <f t="shared" si="0"/>
        <v>0</v>
      </c>
      <c r="AB15" s="435"/>
      <c r="AE15" s="1113"/>
      <c r="AF15" s="1113"/>
      <c r="AG15" s="1113"/>
      <c r="AH15" s="274">
        <v>2022</v>
      </c>
      <c r="AI15" s="276"/>
    </row>
    <row r="16" spans="1:36" s="269" customFormat="1" ht="15" hidden="1" outlineLevel="1" x14ac:dyDescent="0.25">
      <c r="A16" s="941" t="s">
        <v>489</v>
      </c>
      <c r="B16" s="1557" t="s">
        <v>335</v>
      </c>
      <c r="C16" s="1557"/>
      <c r="D16" s="944"/>
      <c r="E16" s="968" t="s">
        <v>487</v>
      </c>
      <c r="F16" s="901"/>
      <c r="G16" s="942"/>
      <c r="H16" s="944" t="s">
        <v>487</v>
      </c>
      <c r="I16" s="944"/>
      <c r="J16" s="945"/>
      <c r="K16" s="937"/>
      <c r="L16" s="942"/>
      <c r="M16" s="445"/>
      <c r="N16" s="344"/>
      <c r="O16" s="344"/>
      <c r="P16" s="344"/>
      <c r="Q16" s="344"/>
      <c r="R16" s="344"/>
      <c r="S16" s="344"/>
      <c r="T16" s="344"/>
      <c r="U16" s="344"/>
      <c r="V16" s="344"/>
      <c r="W16" s="429"/>
      <c r="X16" s="438"/>
      <c r="Y16" s="344"/>
      <c r="Z16" s="436"/>
      <c r="AA16" s="437">
        <f t="shared" si="0"/>
        <v>0</v>
      </c>
      <c r="AB16" s="435"/>
      <c r="AC16" s="407"/>
      <c r="AD16" s="425"/>
      <c r="AE16" s="1113"/>
      <c r="AF16" s="1113"/>
      <c r="AG16" s="1113"/>
      <c r="AH16" s="274">
        <v>2023</v>
      </c>
      <c r="AI16" s="276"/>
      <c r="AJ16" s="276"/>
    </row>
    <row r="17" spans="1:36" ht="80.25" hidden="1" customHeight="1" outlineLevel="1" x14ac:dyDescent="0.25">
      <c r="A17" s="946" t="s">
        <v>763</v>
      </c>
      <c r="B17" s="956" t="s">
        <v>1159</v>
      </c>
      <c r="C17" s="946" t="s">
        <v>123</v>
      </c>
      <c r="D17" s="902"/>
      <c r="E17" s="903" t="s">
        <v>487</v>
      </c>
      <c r="F17" s="955"/>
      <c r="G17" s="949" t="s">
        <v>384</v>
      </c>
      <c r="H17" s="946" t="s">
        <v>487</v>
      </c>
      <c r="I17" s="946"/>
      <c r="J17" s="1049"/>
      <c r="K17" s="939"/>
      <c r="L17" s="940"/>
      <c r="M17" s="445"/>
      <c r="X17" s="438"/>
      <c r="Z17" s="436" t="s">
        <v>487</v>
      </c>
      <c r="AA17" s="437">
        <f t="shared" si="0"/>
        <v>0</v>
      </c>
      <c r="AB17" s="435">
        <f>F17</f>
        <v>0</v>
      </c>
      <c r="AE17" s="1113"/>
      <c r="AF17" s="1113"/>
      <c r="AG17" s="1113"/>
      <c r="AH17" s="274"/>
      <c r="AI17" s="276"/>
    </row>
    <row r="18" spans="1:36" ht="31.15" hidden="1" customHeight="1" outlineLevel="1" x14ac:dyDescent="0.25">
      <c r="A18" s="354"/>
      <c r="B18" s="357"/>
      <c r="C18" s="357"/>
      <c r="D18" s="646"/>
      <c r="E18" s="904"/>
      <c r="F18" s="289"/>
      <c r="G18" s="956" t="s">
        <v>1161</v>
      </c>
      <c r="H18" s="946" t="s">
        <v>487</v>
      </c>
      <c r="I18" s="946"/>
      <c r="J18" s="938"/>
      <c r="K18" s="939"/>
      <c r="L18" s="940"/>
      <c r="M18" s="445"/>
      <c r="X18" s="438"/>
      <c r="Z18" s="436"/>
      <c r="AA18" s="437">
        <f t="shared" si="0"/>
        <v>0</v>
      </c>
      <c r="AB18" s="435"/>
      <c r="AE18" s="1113"/>
      <c r="AF18" s="1113"/>
      <c r="AG18" s="1113"/>
      <c r="AH18" s="274"/>
      <c r="AI18" s="276"/>
    </row>
    <row r="19" spans="1:36" ht="35.25" hidden="1" customHeight="1" outlineLevel="1" x14ac:dyDescent="0.25">
      <c r="A19" s="355"/>
      <c r="B19" s="356"/>
      <c r="C19" s="356"/>
      <c r="D19" s="646"/>
      <c r="E19" s="904"/>
      <c r="F19" s="290"/>
      <c r="G19" s="956" t="s">
        <v>1162</v>
      </c>
      <c r="H19" s="946" t="s">
        <v>487</v>
      </c>
      <c r="I19" s="946"/>
      <c r="J19" s="938"/>
      <c r="K19" s="939"/>
      <c r="L19" s="940"/>
      <c r="M19" s="445"/>
      <c r="X19" s="438"/>
      <c r="Z19" s="436"/>
      <c r="AA19" s="437">
        <f t="shared" si="0"/>
        <v>0</v>
      </c>
      <c r="AB19" s="435"/>
      <c r="AE19" s="1113"/>
      <c r="AF19" s="1113"/>
      <c r="AG19" s="1113"/>
      <c r="AH19" s="274"/>
      <c r="AI19" s="276"/>
    </row>
    <row r="20" spans="1:36" ht="29.25" hidden="1" customHeight="1" outlineLevel="1" x14ac:dyDescent="0.25">
      <c r="A20" s="355"/>
      <c r="B20" s="356"/>
      <c r="C20" s="356"/>
      <c r="D20" s="646"/>
      <c r="E20" s="904"/>
      <c r="F20" s="290"/>
      <c r="G20" s="956" t="s">
        <v>1163</v>
      </c>
      <c r="H20" s="946" t="s">
        <v>487</v>
      </c>
      <c r="I20" s="946"/>
      <c r="J20" s="938"/>
      <c r="K20" s="939"/>
      <c r="L20" s="940"/>
      <c r="M20" s="445"/>
      <c r="X20" s="438"/>
      <c r="Z20" s="436"/>
      <c r="AA20" s="437">
        <f t="shared" si="0"/>
        <v>0</v>
      </c>
      <c r="AB20" s="435"/>
      <c r="AE20" s="1113"/>
      <c r="AF20" s="1113"/>
      <c r="AG20" s="1113"/>
      <c r="AH20" s="274"/>
      <c r="AI20" s="276"/>
    </row>
    <row r="21" spans="1:36" ht="31.9" hidden="1" customHeight="1" outlineLevel="1" x14ac:dyDescent="0.25">
      <c r="A21" s="298"/>
      <c r="B21" s="299"/>
      <c r="C21" s="299"/>
      <c r="D21" s="621"/>
      <c r="E21" s="905"/>
      <c r="F21" s="302"/>
      <c r="G21" s="956" t="s">
        <v>1164</v>
      </c>
      <c r="H21" s="946" t="s">
        <v>487</v>
      </c>
      <c r="I21" s="946"/>
      <c r="J21" s="938"/>
      <c r="K21" s="939"/>
      <c r="L21" s="940"/>
      <c r="M21" s="445"/>
      <c r="X21" s="438"/>
      <c r="Z21" s="436"/>
      <c r="AA21" s="437">
        <f t="shared" si="0"/>
        <v>0</v>
      </c>
      <c r="AB21" s="435"/>
      <c r="AE21" s="1113"/>
      <c r="AF21" s="1113"/>
      <c r="AG21" s="1113"/>
      <c r="AH21" s="274"/>
      <c r="AI21" s="276"/>
    </row>
    <row r="22" spans="1:36" ht="57" hidden="1" customHeight="1" outlineLevel="1" x14ac:dyDescent="0.25">
      <c r="A22" s="953" t="s">
        <v>764</v>
      </c>
      <c r="B22" s="956" t="s">
        <v>373</v>
      </c>
      <c r="C22" s="946" t="s">
        <v>122</v>
      </c>
      <c r="D22" s="946"/>
      <c r="E22" s="968"/>
      <c r="F22" s="955"/>
      <c r="G22" s="1001"/>
      <c r="H22" s="946" t="s">
        <v>487</v>
      </c>
      <c r="I22" s="946"/>
      <c r="J22" s="1049"/>
      <c r="K22" s="939"/>
      <c r="L22" s="940"/>
      <c r="M22" s="445"/>
      <c r="X22" s="438"/>
      <c r="Z22" s="436"/>
      <c r="AA22" s="437">
        <f t="shared" si="0"/>
        <v>0</v>
      </c>
      <c r="AB22" s="435"/>
      <c r="AE22" s="1113"/>
      <c r="AF22" s="1113"/>
      <c r="AG22" s="1113"/>
      <c r="AH22" s="274"/>
      <c r="AI22" s="276"/>
    </row>
    <row r="23" spans="1:36" s="269" customFormat="1" ht="15" hidden="1" outlineLevel="1" collapsed="1" x14ac:dyDescent="0.25">
      <c r="A23" s="941" t="s">
        <v>1165</v>
      </c>
      <c r="B23" s="1523" t="s">
        <v>1166</v>
      </c>
      <c r="C23" s="1550"/>
      <c r="D23" s="1050"/>
      <c r="E23" s="1051"/>
      <c r="F23" s="906"/>
      <c r="G23" s="907"/>
      <c r="H23" s="1052" t="s">
        <v>487</v>
      </c>
      <c r="I23" s="1000" t="s">
        <v>487</v>
      </c>
      <c r="J23" s="908"/>
      <c r="K23" s="909"/>
      <c r="L23" s="704"/>
      <c r="M23" s="445"/>
      <c r="N23" s="344"/>
      <c r="O23" s="344"/>
      <c r="P23" s="344"/>
      <c r="Q23" s="344"/>
      <c r="R23" s="344"/>
      <c r="S23" s="344"/>
      <c r="T23" s="344"/>
      <c r="U23" s="344"/>
      <c r="V23" s="344"/>
      <c r="W23" s="429"/>
      <c r="X23" s="438"/>
      <c r="Y23" s="344"/>
      <c r="Z23" s="436"/>
      <c r="AA23" s="437">
        <f>F23</f>
        <v>0</v>
      </c>
      <c r="AB23" s="435"/>
      <c r="AC23" s="407"/>
      <c r="AD23" s="425"/>
      <c r="AE23" s="1113"/>
      <c r="AF23" s="1113"/>
      <c r="AG23" s="1113"/>
      <c r="AH23" s="274"/>
      <c r="AI23" s="276"/>
      <c r="AJ23" s="276"/>
    </row>
    <row r="24" spans="1:36" ht="83.25" hidden="1" customHeight="1" outlineLevel="1" x14ac:dyDescent="0.25">
      <c r="A24" s="946" t="s">
        <v>1194</v>
      </c>
      <c r="B24" s="1053" t="s">
        <v>1167</v>
      </c>
      <c r="C24" s="946" t="s">
        <v>1168</v>
      </c>
      <c r="D24" s="946"/>
      <c r="E24" s="954"/>
      <c r="F24" s="955"/>
      <c r="G24" s="1053" t="s">
        <v>1169</v>
      </c>
      <c r="H24" s="946"/>
      <c r="I24" s="946" t="s">
        <v>487</v>
      </c>
      <c r="J24" s="940"/>
      <c r="K24" s="939"/>
      <c r="L24" s="940"/>
      <c r="M24" s="445"/>
      <c r="X24" s="438"/>
      <c r="Z24" s="436"/>
      <c r="AA24" s="437">
        <f t="shared" ref="AA24:AA34" si="1">F24</f>
        <v>0</v>
      </c>
      <c r="AB24" s="435"/>
      <c r="AE24" s="1115"/>
      <c r="AF24" s="1115"/>
      <c r="AG24" s="1116"/>
      <c r="AH24" s="268"/>
      <c r="AI24" s="268"/>
      <c r="AJ24" s="268"/>
    </row>
    <row r="25" spans="1:36" ht="43.5" hidden="1" customHeight="1" outlineLevel="1" x14ac:dyDescent="0.25">
      <c r="A25" s="354"/>
      <c r="B25" s="357"/>
      <c r="C25" s="357"/>
      <c r="D25" s="357"/>
      <c r="E25" s="401"/>
      <c r="F25" s="383"/>
      <c r="G25" s="956" t="s">
        <v>386</v>
      </c>
      <c r="H25" s="946"/>
      <c r="I25" s="946" t="s">
        <v>487</v>
      </c>
      <c r="J25" s="1054"/>
      <c r="L25" s="1551"/>
      <c r="M25" s="445"/>
      <c r="X25" s="438"/>
      <c r="Z25" s="436"/>
      <c r="AA25" s="437">
        <f t="shared" si="1"/>
        <v>0</v>
      </c>
      <c r="AB25" s="435"/>
      <c r="AE25" s="1115"/>
      <c r="AF25" s="1115"/>
      <c r="AG25" s="1116"/>
      <c r="AH25" s="268"/>
      <c r="AI25" s="268"/>
      <c r="AJ25" s="268"/>
    </row>
    <row r="26" spans="1:36" ht="46.5" hidden="1" customHeight="1" outlineLevel="1" x14ac:dyDescent="0.25">
      <c r="A26" s="355"/>
      <c r="B26" s="356"/>
      <c r="C26" s="356"/>
      <c r="D26" s="356"/>
      <c r="E26" s="402"/>
      <c r="F26" s="384"/>
      <c r="G26" s="956" t="s">
        <v>1170</v>
      </c>
      <c r="H26" s="946"/>
      <c r="I26" s="946" t="s">
        <v>487</v>
      </c>
      <c r="J26" s="1054"/>
      <c r="K26" s="937"/>
      <c r="L26" s="1551"/>
      <c r="M26" s="445"/>
      <c r="X26" s="438"/>
      <c r="Z26" s="436"/>
      <c r="AA26" s="437">
        <f t="shared" si="1"/>
        <v>0</v>
      </c>
      <c r="AB26" s="435"/>
      <c r="AE26" s="1115"/>
      <c r="AF26" s="1115"/>
      <c r="AG26" s="1116"/>
      <c r="AH26" s="268"/>
      <c r="AI26" s="268"/>
      <c r="AJ26" s="268"/>
    </row>
    <row r="27" spans="1:36" ht="28.5" hidden="1" customHeight="1" outlineLevel="1" x14ac:dyDescent="0.25">
      <c r="A27" s="355"/>
      <c r="B27" s="356"/>
      <c r="C27" s="356"/>
      <c r="D27" s="356"/>
      <c r="E27" s="402"/>
      <c r="F27" s="384"/>
      <c r="G27" s="956" t="s">
        <v>151</v>
      </c>
      <c r="H27" s="946"/>
      <c r="I27" s="946" t="s">
        <v>487</v>
      </c>
      <c r="J27" s="1054"/>
      <c r="K27" s="937"/>
      <c r="L27" s="1551"/>
      <c r="M27" s="445"/>
      <c r="X27" s="438"/>
      <c r="Z27" s="436"/>
      <c r="AA27" s="437">
        <f t="shared" si="1"/>
        <v>0</v>
      </c>
      <c r="AB27" s="435"/>
      <c r="AE27" s="1115"/>
      <c r="AF27" s="1115"/>
      <c r="AG27" s="1116"/>
      <c r="AH27" s="268"/>
      <c r="AI27" s="268"/>
      <c r="AJ27" s="268"/>
    </row>
    <row r="28" spans="1:36" ht="54" hidden="1" customHeight="1" outlineLevel="1" x14ac:dyDescent="0.25">
      <c r="A28" s="355"/>
      <c r="B28" s="356"/>
      <c r="C28" s="356"/>
      <c r="D28" s="356"/>
      <c r="E28" s="402"/>
      <c r="F28" s="384"/>
      <c r="G28" s="956" t="s">
        <v>1171</v>
      </c>
      <c r="H28" s="946"/>
      <c r="I28" s="946" t="s">
        <v>487</v>
      </c>
      <c r="J28" s="1054"/>
      <c r="K28" s="937"/>
      <c r="L28" s="1551"/>
      <c r="M28" s="445"/>
      <c r="X28" s="438"/>
      <c r="Z28" s="436"/>
      <c r="AA28" s="437">
        <f t="shared" si="1"/>
        <v>0</v>
      </c>
      <c r="AB28" s="435"/>
      <c r="AE28" s="1115"/>
      <c r="AF28" s="1115"/>
      <c r="AG28" s="1116"/>
      <c r="AH28" s="268"/>
      <c r="AI28" s="268"/>
      <c r="AJ28" s="268"/>
    </row>
    <row r="29" spans="1:36" ht="29.25" hidden="1" customHeight="1" outlineLevel="1" x14ac:dyDescent="0.25">
      <c r="A29" s="355"/>
      <c r="B29" s="356"/>
      <c r="C29" s="356"/>
      <c r="D29" s="356"/>
      <c r="E29" s="402"/>
      <c r="F29" s="384"/>
      <c r="G29" s="956" t="s">
        <v>1172</v>
      </c>
      <c r="H29" s="946"/>
      <c r="I29" s="946" t="s">
        <v>487</v>
      </c>
      <c r="J29" s="1054"/>
      <c r="K29" s="937"/>
      <c r="L29" s="1551"/>
      <c r="M29" s="445"/>
      <c r="X29" s="438"/>
      <c r="Z29" s="436"/>
      <c r="AA29" s="437">
        <f t="shared" si="1"/>
        <v>0</v>
      </c>
      <c r="AB29" s="435"/>
      <c r="AE29" s="1115"/>
      <c r="AF29" s="1115"/>
      <c r="AG29" s="1116"/>
      <c r="AH29" s="268"/>
      <c r="AI29" s="268"/>
      <c r="AJ29" s="268"/>
    </row>
    <row r="30" spans="1:36" ht="25.5" hidden="1" outlineLevel="1" x14ac:dyDescent="0.25">
      <c r="A30" s="355"/>
      <c r="B30" s="356"/>
      <c r="C30" s="356"/>
      <c r="D30" s="356"/>
      <c r="E30" s="402"/>
      <c r="F30" s="384"/>
      <c r="G30" s="956" t="s">
        <v>1173</v>
      </c>
      <c r="H30" s="946"/>
      <c r="I30" s="946" t="s">
        <v>487</v>
      </c>
      <c r="J30" s="1054"/>
      <c r="K30" s="937"/>
      <c r="L30" s="1551"/>
      <c r="M30" s="445"/>
      <c r="X30" s="438"/>
      <c r="Z30" s="436"/>
      <c r="AA30" s="437">
        <f t="shared" si="1"/>
        <v>0</v>
      </c>
      <c r="AB30" s="435"/>
      <c r="AE30" s="1115"/>
      <c r="AF30" s="1115"/>
      <c r="AG30" s="1116"/>
      <c r="AH30" s="268"/>
      <c r="AI30" s="268"/>
      <c r="AJ30" s="268"/>
    </row>
    <row r="31" spans="1:36" ht="25.5" hidden="1" outlineLevel="1" x14ac:dyDescent="0.25">
      <c r="A31" s="355"/>
      <c r="B31" s="356"/>
      <c r="C31" s="356"/>
      <c r="D31" s="356"/>
      <c r="E31" s="402"/>
      <c r="F31" s="384"/>
      <c r="G31" s="956" t="s">
        <v>1174</v>
      </c>
      <c r="H31" s="946"/>
      <c r="I31" s="946" t="s">
        <v>487</v>
      </c>
      <c r="J31" s="1054"/>
      <c r="K31" s="937"/>
      <c r="L31" s="1551"/>
      <c r="M31" s="445"/>
      <c r="X31" s="438"/>
      <c r="Z31" s="436"/>
      <c r="AA31" s="437">
        <f t="shared" si="1"/>
        <v>0</v>
      </c>
      <c r="AB31" s="435"/>
      <c r="AE31" s="1115"/>
      <c r="AF31" s="1115"/>
      <c r="AG31" s="1116"/>
      <c r="AH31" s="268"/>
      <c r="AI31" s="268"/>
      <c r="AJ31" s="268"/>
    </row>
    <row r="32" spans="1:36" ht="25.5" hidden="1" outlineLevel="1" x14ac:dyDescent="0.25">
      <c r="A32" s="355"/>
      <c r="B32" s="356"/>
      <c r="C32" s="356"/>
      <c r="D32" s="356"/>
      <c r="E32" s="402"/>
      <c r="F32" s="384"/>
      <c r="G32" s="956" t="s">
        <v>1175</v>
      </c>
      <c r="H32" s="946"/>
      <c r="I32" s="946" t="s">
        <v>487</v>
      </c>
      <c r="J32" s="1054"/>
      <c r="K32" s="937"/>
      <c r="L32" s="1551"/>
      <c r="M32" s="445"/>
      <c r="X32" s="438"/>
      <c r="Z32" s="436"/>
      <c r="AA32" s="437">
        <f t="shared" si="1"/>
        <v>0</v>
      </c>
      <c r="AB32" s="435"/>
      <c r="AE32" s="1115"/>
      <c r="AF32" s="1115"/>
      <c r="AG32" s="1116"/>
      <c r="AH32" s="268"/>
      <c r="AI32" s="268"/>
      <c r="AJ32" s="268"/>
    </row>
    <row r="33" spans="1:36" ht="25.5" hidden="1" outlineLevel="1" x14ac:dyDescent="0.25">
      <c r="A33" s="355"/>
      <c r="B33" s="356"/>
      <c r="C33" s="356"/>
      <c r="D33" s="356"/>
      <c r="E33" s="402"/>
      <c r="F33" s="384"/>
      <c r="G33" s="956" t="s">
        <v>1176</v>
      </c>
      <c r="H33" s="946"/>
      <c r="I33" s="946" t="s">
        <v>487</v>
      </c>
      <c r="J33" s="1054"/>
      <c r="K33" s="937"/>
      <c r="L33" s="1551"/>
      <c r="M33" s="445"/>
      <c r="X33" s="438"/>
      <c r="Z33" s="436"/>
      <c r="AA33" s="437">
        <f t="shared" si="1"/>
        <v>0</v>
      </c>
      <c r="AB33" s="435"/>
      <c r="AE33" s="1115"/>
      <c r="AF33" s="1115"/>
      <c r="AG33" s="1116"/>
      <c r="AH33" s="268"/>
      <c r="AI33" s="268"/>
      <c r="AJ33" s="268"/>
    </row>
    <row r="34" spans="1:36" ht="42" hidden="1" customHeight="1" outlineLevel="1" x14ac:dyDescent="0.25">
      <c r="A34" s="403"/>
      <c r="B34" s="404"/>
      <c r="C34" s="404"/>
      <c r="D34" s="404"/>
      <c r="E34" s="405"/>
      <c r="F34" s="406"/>
      <c r="G34" s="956" t="s">
        <v>18</v>
      </c>
      <c r="H34" s="946"/>
      <c r="I34" s="946" t="s">
        <v>487</v>
      </c>
      <c r="J34" s="1054"/>
      <c r="K34" s="937"/>
      <c r="L34" s="1551"/>
      <c r="M34" s="445"/>
      <c r="X34" s="438"/>
      <c r="Z34" s="436"/>
      <c r="AA34" s="437">
        <f t="shared" si="1"/>
        <v>0</v>
      </c>
      <c r="AB34" s="435"/>
      <c r="AE34" s="1115"/>
      <c r="AF34" s="1115"/>
      <c r="AG34" s="1116"/>
      <c r="AH34" s="268"/>
      <c r="AI34" s="268"/>
      <c r="AJ34" s="268"/>
    </row>
    <row r="35" spans="1:36" ht="76.5" hidden="1" outlineLevel="1" x14ac:dyDescent="0.25">
      <c r="A35" s="946" t="s">
        <v>642</v>
      </c>
      <c r="B35" s="946" t="s">
        <v>1167</v>
      </c>
      <c r="C35" s="946"/>
      <c r="D35" s="282"/>
      <c r="E35" s="283"/>
      <c r="F35" s="955"/>
      <c r="G35" s="1053" t="s">
        <v>19</v>
      </c>
      <c r="H35" s="946" t="s">
        <v>487</v>
      </c>
      <c r="I35" s="946"/>
      <c r="J35" s="1049"/>
      <c r="K35" s="1055"/>
      <c r="L35" s="940"/>
      <c r="M35" s="445"/>
      <c r="X35" s="438"/>
      <c r="Z35" s="436"/>
      <c r="AA35" s="437">
        <f>F35</f>
        <v>0</v>
      </c>
      <c r="AB35" s="435"/>
      <c r="AE35" s="1113"/>
      <c r="AF35" s="1113"/>
      <c r="AG35" s="1113"/>
      <c r="AH35" s="274"/>
      <c r="AI35" s="276"/>
    </row>
    <row r="36" spans="1:36" ht="40.5" hidden="1" customHeight="1" outlineLevel="1" x14ac:dyDescent="0.25">
      <c r="A36" s="718"/>
      <c r="B36" s="719"/>
      <c r="C36" s="719"/>
      <c r="D36" s="646"/>
      <c r="E36" s="910"/>
      <c r="F36" s="358"/>
      <c r="G36" s="956" t="s">
        <v>386</v>
      </c>
      <c r="H36" s="946" t="s">
        <v>487</v>
      </c>
      <c r="I36" s="946"/>
      <c r="J36" s="938"/>
      <c r="K36" s="1055"/>
      <c r="L36" s="940"/>
      <c r="M36" s="445"/>
      <c r="X36" s="438"/>
      <c r="Z36" s="436"/>
      <c r="AA36" s="437">
        <f>F36</f>
        <v>0</v>
      </c>
      <c r="AB36" s="435"/>
      <c r="AE36" s="1113"/>
      <c r="AF36" s="1113"/>
      <c r="AG36" s="1113"/>
      <c r="AH36" s="98"/>
    </row>
    <row r="37" spans="1:36" ht="57" hidden="1" customHeight="1" outlineLevel="1" x14ac:dyDescent="0.25">
      <c r="A37" s="721"/>
      <c r="B37" s="722"/>
      <c r="C37" s="722"/>
      <c r="D37" s="646"/>
      <c r="E37" s="910"/>
      <c r="F37" s="305"/>
      <c r="G37" s="956" t="s">
        <v>20</v>
      </c>
      <c r="H37" s="946" t="s">
        <v>487</v>
      </c>
      <c r="I37" s="946"/>
      <c r="J37" s="938"/>
      <c r="K37" s="1055"/>
      <c r="L37" s="940"/>
      <c r="M37" s="445"/>
      <c r="X37" s="438"/>
      <c r="Z37" s="436"/>
      <c r="AA37" s="437">
        <f t="shared" ref="AA37:AA99" si="2">F37</f>
        <v>0</v>
      </c>
      <c r="AB37" s="435"/>
      <c r="AE37" s="1113"/>
      <c r="AF37" s="1113"/>
      <c r="AG37" s="1113"/>
      <c r="AH37" s="98"/>
    </row>
    <row r="38" spans="1:36" ht="29.25" hidden="1" customHeight="1" outlineLevel="1" x14ac:dyDescent="0.25">
      <c r="A38" s="721"/>
      <c r="B38" s="722"/>
      <c r="C38" s="722"/>
      <c r="D38" s="646"/>
      <c r="E38" s="910"/>
      <c r="F38" s="306"/>
      <c r="G38" s="956" t="s">
        <v>21</v>
      </c>
      <c r="H38" s="946" t="s">
        <v>487</v>
      </c>
      <c r="I38" s="946"/>
      <c r="J38" s="938"/>
      <c r="K38" s="1055"/>
      <c r="L38" s="940"/>
      <c r="M38" s="445"/>
      <c r="X38" s="438"/>
      <c r="Z38" s="436"/>
      <c r="AA38" s="437">
        <f t="shared" si="2"/>
        <v>0</v>
      </c>
      <c r="AB38" s="435"/>
      <c r="AE38" s="1113"/>
      <c r="AF38" s="1113"/>
      <c r="AG38" s="1113"/>
      <c r="AH38" s="98"/>
    </row>
    <row r="39" spans="1:36" ht="30.75" hidden="1" customHeight="1" outlineLevel="1" x14ac:dyDescent="0.25">
      <c r="A39" s="721"/>
      <c r="B39" s="722"/>
      <c r="C39" s="722"/>
      <c r="D39" s="646"/>
      <c r="E39" s="910"/>
      <c r="F39" s="306"/>
      <c r="G39" s="956" t="s">
        <v>22</v>
      </c>
      <c r="H39" s="946" t="s">
        <v>487</v>
      </c>
      <c r="I39" s="946"/>
      <c r="J39" s="938"/>
      <c r="K39" s="1055"/>
      <c r="L39" s="940"/>
      <c r="M39" s="445"/>
      <c r="X39" s="438"/>
      <c r="Z39" s="436"/>
      <c r="AA39" s="437">
        <f t="shared" si="2"/>
        <v>0</v>
      </c>
      <c r="AB39" s="435"/>
      <c r="AE39" s="1113"/>
      <c r="AF39" s="1113"/>
      <c r="AG39" s="1113"/>
      <c r="AH39" s="98"/>
    </row>
    <row r="40" spans="1:36" ht="54" hidden="1" customHeight="1" outlineLevel="1" x14ac:dyDescent="0.25">
      <c r="A40" s="721"/>
      <c r="B40" s="722"/>
      <c r="C40" s="722"/>
      <c r="D40" s="646"/>
      <c r="E40" s="910"/>
      <c r="F40" s="306"/>
      <c r="G40" s="956" t="s">
        <v>23</v>
      </c>
      <c r="H40" s="946" t="s">
        <v>487</v>
      </c>
      <c r="I40" s="946"/>
      <c r="J40" s="938"/>
      <c r="K40" s="1055"/>
      <c r="L40" s="940"/>
      <c r="M40" s="445"/>
      <c r="X40" s="438"/>
      <c r="Z40" s="436"/>
      <c r="AA40" s="437">
        <f t="shared" si="2"/>
        <v>0</v>
      </c>
      <c r="AB40" s="435"/>
      <c r="AE40" s="1113"/>
      <c r="AF40" s="1113"/>
      <c r="AG40" s="1113"/>
      <c r="AH40" s="98"/>
    </row>
    <row r="41" spans="1:36" ht="15" hidden="1" outlineLevel="1" x14ac:dyDescent="0.25">
      <c r="A41" s="721"/>
      <c r="B41" s="722"/>
      <c r="C41" s="722"/>
      <c r="D41" s="646"/>
      <c r="E41" s="910"/>
      <c r="F41" s="306"/>
      <c r="G41" s="956" t="s">
        <v>24</v>
      </c>
      <c r="H41" s="946" t="s">
        <v>487</v>
      </c>
      <c r="I41" s="946"/>
      <c r="J41" s="938"/>
      <c r="K41" s="1055"/>
      <c r="L41" s="940"/>
      <c r="M41" s="445"/>
      <c r="X41" s="438"/>
      <c r="Z41" s="436"/>
      <c r="AA41" s="437">
        <f t="shared" si="2"/>
        <v>0</v>
      </c>
      <c r="AB41" s="435"/>
      <c r="AE41" s="1113"/>
      <c r="AF41" s="1113"/>
      <c r="AG41" s="1113"/>
      <c r="AH41" s="98"/>
    </row>
    <row r="42" spans="1:36" ht="25.5" hidden="1" outlineLevel="1" x14ac:dyDescent="0.25">
      <c r="A42" s="721"/>
      <c r="B42" s="722"/>
      <c r="C42" s="722"/>
      <c r="D42" s="646"/>
      <c r="E42" s="910"/>
      <c r="F42" s="306"/>
      <c r="G42" s="956" t="s">
        <v>77</v>
      </c>
      <c r="H42" s="946" t="s">
        <v>487</v>
      </c>
      <c r="I42" s="946"/>
      <c r="J42" s="938"/>
      <c r="K42" s="1055"/>
      <c r="L42" s="940"/>
      <c r="M42" s="445"/>
      <c r="X42" s="438"/>
      <c r="Z42" s="436"/>
      <c r="AA42" s="437">
        <f t="shared" si="2"/>
        <v>0</v>
      </c>
      <c r="AB42" s="435"/>
      <c r="AE42" s="1113"/>
      <c r="AF42" s="1113"/>
      <c r="AG42" s="1113"/>
      <c r="AH42" s="98"/>
    </row>
    <row r="43" spans="1:36" ht="15" hidden="1" outlineLevel="1" x14ac:dyDescent="0.25">
      <c r="A43" s="721"/>
      <c r="B43" s="722"/>
      <c r="C43" s="722"/>
      <c r="D43" s="646"/>
      <c r="E43" s="910"/>
      <c r="F43" s="306"/>
      <c r="G43" s="956" t="s">
        <v>78</v>
      </c>
      <c r="H43" s="946" t="s">
        <v>487</v>
      </c>
      <c r="I43" s="946"/>
      <c r="J43" s="938"/>
      <c r="K43" s="1055"/>
      <c r="L43" s="940"/>
      <c r="M43" s="445"/>
      <c r="X43" s="438"/>
      <c r="Z43" s="436"/>
      <c r="AA43" s="437">
        <f t="shared" si="2"/>
        <v>0</v>
      </c>
      <c r="AB43" s="435"/>
      <c r="AE43" s="1113"/>
      <c r="AF43" s="1113"/>
      <c r="AG43" s="1113"/>
      <c r="AH43" s="98"/>
    </row>
    <row r="44" spans="1:36" ht="41.25" hidden="1" customHeight="1" outlineLevel="1" x14ac:dyDescent="0.25">
      <c r="A44" s="721"/>
      <c r="B44" s="722"/>
      <c r="C44" s="722"/>
      <c r="D44" s="646"/>
      <c r="E44" s="910"/>
      <c r="F44" s="306"/>
      <c r="G44" s="956" t="s">
        <v>79</v>
      </c>
      <c r="H44" s="946" t="s">
        <v>487</v>
      </c>
      <c r="I44" s="946"/>
      <c r="J44" s="938"/>
      <c r="K44" s="1055"/>
      <c r="L44" s="940"/>
      <c r="M44" s="445"/>
      <c r="X44" s="438"/>
      <c r="Z44" s="436"/>
      <c r="AA44" s="437">
        <f t="shared" si="2"/>
        <v>0</v>
      </c>
      <c r="AB44" s="435"/>
      <c r="AE44" s="1113"/>
      <c r="AF44" s="1113"/>
      <c r="AG44" s="1113"/>
      <c r="AH44" s="98"/>
    </row>
    <row r="45" spans="1:36" ht="15" hidden="1" outlineLevel="1" x14ac:dyDescent="0.25">
      <c r="A45" s="721"/>
      <c r="B45" s="722"/>
      <c r="C45" s="722"/>
      <c r="D45" s="646"/>
      <c r="E45" s="910"/>
      <c r="F45" s="306"/>
      <c r="G45" s="956" t="s">
        <v>80</v>
      </c>
      <c r="H45" s="946" t="s">
        <v>487</v>
      </c>
      <c r="I45" s="946"/>
      <c r="J45" s="938"/>
      <c r="K45" s="1055"/>
      <c r="L45" s="940"/>
      <c r="M45" s="445"/>
      <c r="X45" s="438"/>
      <c r="Z45" s="436"/>
      <c r="AA45" s="437">
        <f t="shared" si="2"/>
        <v>0</v>
      </c>
      <c r="AB45" s="435"/>
      <c r="AE45" s="1113"/>
      <c r="AF45" s="1113"/>
      <c r="AG45" s="1113"/>
      <c r="AH45" s="98"/>
    </row>
    <row r="46" spans="1:36" ht="15" hidden="1" outlineLevel="1" x14ac:dyDescent="0.25">
      <c r="A46" s="721"/>
      <c r="B46" s="722"/>
      <c r="C46" s="722"/>
      <c r="D46" s="646"/>
      <c r="E46" s="910"/>
      <c r="F46" s="306"/>
      <c r="G46" s="956" t="s">
        <v>81</v>
      </c>
      <c r="H46" s="946" t="s">
        <v>487</v>
      </c>
      <c r="I46" s="946"/>
      <c r="J46" s="938"/>
      <c r="K46" s="1055"/>
      <c r="L46" s="940"/>
      <c r="M46" s="445"/>
      <c r="X46" s="438"/>
      <c r="Z46" s="436"/>
      <c r="AA46" s="437">
        <f t="shared" si="2"/>
        <v>0</v>
      </c>
      <c r="AB46" s="435"/>
      <c r="AE46" s="1113"/>
      <c r="AF46" s="1113"/>
      <c r="AG46" s="1113"/>
      <c r="AH46" s="98"/>
    </row>
    <row r="47" spans="1:36" ht="31.5" hidden="1" customHeight="1" outlineLevel="1" x14ac:dyDescent="0.25">
      <c r="A47" s="724"/>
      <c r="B47" s="725"/>
      <c r="C47" s="725"/>
      <c r="D47" s="621"/>
      <c r="E47" s="911"/>
      <c r="F47" s="307"/>
      <c r="G47" s="759" t="s">
        <v>82</v>
      </c>
      <c r="H47" s="946" t="s">
        <v>487</v>
      </c>
      <c r="I47" s="946"/>
      <c r="J47" s="938"/>
      <c r="K47" s="1055"/>
      <c r="L47" s="940"/>
      <c r="M47" s="445"/>
      <c r="X47" s="438"/>
      <c r="Z47" s="436"/>
      <c r="AA47" s="437">
        <f t="shared" si="2"/>
        <v>0</v>
      </c>
      <c r="AB47" s="435"/>
      <c r="AE47" s="1113"/>
      <c r="AF47" s="1113"/>
      <c r="AG47" s="1113"/>
      <c r="AH47" s="98"/>
    </row>
    <row r="48" spans="1:36" ht="42" hidden="1" customHeight="1" outlineLevel="1" x14ac:dyDescent="0.25">
      <c r="A48" s="951" t="s">
        <v>793</v>
      </c>
      <c r="B48" s="1552" t="s">
        <v>416</v>
      </c>
      <c r="C48" s="1553"/>
      <c r="D48" s="1554"/>
      <c r="E48" s="1554"/>
      <c r="F48" s="1553"/>
      <c r="G48" s="1553"/>
      <c r="H48" s="952" t="s">
        <v>487</v>
      </c>
      <c r="I48" s="952" t="s">
        <v>487</v>
      </c>
      <c r="J48" s="1555"/>
      <c r="K48" s="1554"/>
      <c r="L48" s="1556"/>
      <c r="M48" s="445"/>
      <c r="X48" s="438"/>
      <c r="Z48" s="436"/>
      <c r="AA48" s="437">
        <f t="shared" si="2"/>
        <v>0</v>
      </c>
      <c r="AB48" s="435"/>
      <c r="AE48" s="1113"/>
      <c r="AF48" s="1113"/>
      <c r="AG48" s="1113"/>
      <c r="AH48" s="98"/>
    </row>
    <row r="49" spans="1:36" s="269" customFormat="1" ht="15" hidden="1" outlineLevel="1" x14ac:dyDescent="0.25">
      <c r="A49" s="941" t="s">
        <v>83</v>
      </c>
      <c r="B49" s="1557" t="s">
        <v>417</v>
      </c>
      <c r="C49" s="1557"/>
      <c r="D49" s="944"/>
      <c r="E49" s="968"/>
      <c r="F49" s="942"/>
      <c r="G49" s="942"/>
      <c r="H49" s="944" t="s">
        <v>487</v>
      </c>
      <c r="I49" s="944"/>
      <c r="J49" s="945"/>
      <c r="K49" s="1004"/>
      <c r="L49" s="942"/>
      <c r="M49" s="445"/>
      <c r="N49" s="344"/>
      <c r="O49" s="344"/>
      <c r="P49" s="344"/>
      <c r="Q49" s="344"/>
      <c r="R49" s="344"/>
      <c r="S49" s="344"/>
      <c r="T49" s="344"/>
      <c r="U49" s="344"/>
      <c r="V49" s="344"/>
      <c r="W49" s="429"/>
      <c r="X49" s="438"/>
      <c r="Y49" s="344"/>
      <c r="Z49" s="436"/>
      <c r="AA49" s="437">
        <f t="shared" si="2"/>
        <v>0</v>
      </c>
      <c r="AB49" s="435"/>
      <c r="AC49" s="407"/>
      <c r="AD49" s="425"/>
      <c r="AE49" s="1113"/>
      <c r="AF49" s="1113"/>
      <c r="AG49" s="1113"/>
      <c r="AH49" s="274"/>
      <c r="AI49" s="276"/>
      <c r="AJ49" s="276"/>
    </row>
    <row r="50" spans="1:36" s="269" customFormat="1" ht="98.25" hidden="1" customHeight="1" outlineLevel="1" x14ac:dyDescent="0.25">
      <c r="A50" s="944" t="s">
        <v>766</v>
      </c>
      <c r="B50" s="946" t="s">
        <v>404</v>
      </c>
      <c r="C50" s="946" t="s">
        <v>418</v>
      </c>
      <c r="D50" s="912"/>
      <c r="E50" s="903" t="s">
        <v>487</v>
      </c>
      <c r="F50" s="955"/>
      <c r="G50" s="956" t="s">
        <v>84</v>
      </c>
      <c r="H50" s="944" t="s">
        <v>487</v>
      </c>
      <c r="I50" s="944"/>
      <c r="J50" s="948" t="s">
        <v>997</v>
      </c>
      <c r="K50" s="1055"/>
      <c r="L50" s="939"/>
      <c r="M50" s="445"/>
      <c r="N50" s="344"/>
      <c r="O50" s="344"/>
      <c r="P50" s="344"/>
      <c r="Q50" s="344"/>
      <c r="R50" s="344"/>
      <c r="S50" s="344"/>
      <c r="T50" s="344"/>
      <c r="U50" s="344"/>
      <c r="V50" s="344"/>
      <c r="W50" s="429"/>
      <c r="X50" s="438"/>
      <c r="Y50" s="344"/>
      <c r="Z50" s="436" t="s">
        <v>487</v>
      </c>
      <c r="AA50" s="437">
        <f t="shared" si="2"/>
        <v>0</v>
      </c>
      <c r="AB50" s="435">
        <f>F50</f>
        <v>0</v>
      </c>
      <c r="AC50" s="407"/>
      <c r="AD50" s="425"/>
      <c r="AE50" s="1113"/>
      <c r="AF50" s="1113"/>
      <c r="AG50" s="1113"/>
      <c r="AH50" s="274"/>
      <c r="AI50" s="276"/>
      <c r="AJ50" s="276"/>
    </row>
    <row r="51" spans="1:36" ht="57.75" hidden="1" customHeight="1" outlineLevel="1" x14ac:dyDescent="0.25">
      <c r="A51" s="1032"/>
      <c r="B51" s="730"/>
      <c r="C51" s="730"/>
      <c r="D51" s="621"/>
      <c r="E51" s="911"/>
      <c r="F51" s="288"/>
      <c r="G51" s="956" t="s">
        <v>85</v>
      </c>
      <c r="H51" s="946" t="s">
        <v>487</v>
      </c>
      <c r="I51" s="946"/>
      <c r="J51" s="938"/>
      <c r="K51" s="1055"/>
      <c r="L51" s="940"/>
      <c r="M51" s="445"/>
      <c r="X51" s="438"/>
      <c r="Z51" s="436"/>
      <c r="AA51" s="437">
        <f t="shared" si="2"/>
        <v>0</v>
      </c>
      <c r="AB51" s="435"/>
      <c r="AE51" s="1113"/>
      <c r="AF51" s="1113"/>
      <c r="AG51" s="1113"/>
      <c r="AH51" s="98"/>
    </row>
    <row r="52" spans="1:36" ht="59.25" hidden="1" customHeight="1" outlineLevel="2" x14ac:dyDescent="0.25">
      <c r="A52" s="951" t="s">
        <v>794</v>
      </c>
      <c r="B52" s="1552" t="s">
        <v>405</v>
      </c>
      <c r="C52" s="1553"/>
      <c r="D52" s="1554"/>
      <c r="E52" s="1554"/>
      <c r="F52" s="1553"/>
      <c r="G52" s="1553"/>
      <c r="H52" s="952" t="s">
        <v>487</v>
      </c>
      <c r="I52" s="952"/>
      <c r="J52" s="1555"/>
      <c r="K52" s="1554"/>
      <c r="L52" s="1556"/>
      <c r="M52" s="445"/>
      <c r="X52" s="438"/>
      <c r="Z52" s="436"/>
      <c r="AA52" s="437">
        <f t="shared" si="2"/>
        <v>0</v>
      </c>
      <c r="AB52" s="435"/>
      <c r="AE52" s="1113"/>
      <c r="AF52" s="1113"/>
      <c r="AG52" s="1113"/>
      <c r="AH52" s="98"/>
    </row>
    <row r="53" spans="1:36" ht="15" hidden="1" outlineLevel="1" collapsed="1" x14ac:dyDescent="0.25">
      <c r="A53" s="941" t="s">
        <v>86</v>
      </c>
      <c r="B53" s="1557" t="s">
        <v>406</v>
      </c>
      <c r="C53" s="1557"/>
      <c r="D53" s="944"/>
      <c r="E53" s="968"/>
      <c r="F53" s="942"/>
      <c r="G53" s="942"/>
      <c r="H53" s="944" t="s">
        <v>487</v>
      </c>
      <c r="I53" s="944"/>
      <c r="J53" s="945"/>
      <c r="K53" s="1004"/>
      <c r="L53" s="992"/>
      <c r="M53" s="445"/>
      <c r="X53" s="438"/>
      <c r="Z53" s="436"/>
      <c r="AA53" s="437">
        <f t="shared" si="2"/>
        <v>0</v>
      </c>
      <c r="AB53" s="435"/>
      <c r="AE53" s="1113"/>
      <c r="AF53" s="1113"/>
      <c r="AG53" s="1113"/>
      <c r="AH53" s="98"/>
    </row>
    <row r="54" spans="1:36" ht="56.25" hidden="1" customHeight="1" outlineLevel="1" x14ac:dyDescent="0.25">
      <c r="A54" s="946" t="s">
        <v>765</v>
      </c>
      <c r="B54" s="946" t="s">
        <v>87</v>
      </c>
      <c r="C54" s="946" t="s">
        <v>407</v>
      </c>
      <c r="D54" s="902"/>
      <c r="E54" s="903"/>
      <c r="F54" s="955"/>
      <c r="G54" s="956" t="s">
        <v>84</v>
      </c>
      <c r="H54" s="944" t="s">
        <v>487</v>
      </c>
      <c r="I54" s="944"/>
      <c r="J54" s="948"/>
      <c r="K54" s="1055"/>
      <c r="L54" s="940"/>
      <c r="M54" s="445"/>
      <c r="X54" s="438"/>
      <c r="Z54" s="436"/>
      <c r="AA54" s="437">
        <f t="shared" si="2"/>
        <v>0</v>
      </c>
      <c r="AB54" s="435"/>
      <c r="AE54" s="1113"/>
      <c r="AF54" s="1113"/>
      <c r="AG54" s="1113"/>
      <c r="AH54" s="98"/>
    </row>
    <row r="55" spans="1:36" ht="60.75" hidden="1" customHeight="1" outlineLevel="1" x14ac:dyDescent="0.25">
      <c r="A55" s="300"/>
      <c r="B55" s="301"/>
      <c r="C55" s="301"/>
      <c r="D55" s="646"/>
      <c r="E55" s="904"/>
      <c r="F55" s="295"/>
      <c r="G55" s="956" t="s">
        <v>85</v>
      </c>
      <c r="H55" s="946" t="s">
        <v>487</v>
      </c>
      <c r="I55" s="946"/>
      <c r="J55" s="938"/>
      <c r="K55" s="1055"/>
      <c r="L55" s="1056"/>
      <c r="M55" s="445"/>
      <c r="X55" s="438"/>
      <c r="Z55" s="436"/>
      <c r="AA55" s="437">
        <f t="shared" si="2"/>
        <v>0</v>
      </c>
      <c r="AB55" s="435"/>
      <c r="AE55" s="1113"/>
      <c r="AF55" s="1113"/>
      <c r="AG55" s="1113"/>
      <c r="AH55" s="98"/>
    </row>
    <row r="56" spans="1:36" ht="56.25" hidden="1" customHeight="1" outlineLevel="1" x14ac:dyDescent="0.25">
      <c r="A56" s="298"/>
      <c r="B56" s="299"/>
      <c r="C56" s="299"/>
      <c r="D56" s="621"/>
      <c r="E56" s="905"/>
      <c r="F56" s="308"/>
      <c r="G56" s="956" t="s">
        <v>579</v>
      </c>
      <c r="H56" s="946" t="s">
        <v>487</v>
      </c>
      <c r="I56" s="946"/>
      <c r="J56" s="948"/>
      <c r="K56" s="939"/>
      <c r="L56" s="940"/>
      <c r="M56" s="445"/>
      <c r="X56" s="438"/>
      <c r="Z56" s="436"/>
      <c r="AA56" s="437">
        <f t="shared" si="2"/>
        <v>0</v>
      </c>
      <c r="AB56" s="435"/>
      <c r="AE56" s="1113"/>
      <c r="AF56" s="1113"/>
      <c r="AG56" s="1113"/>
      <c r="AH56" s="98"/>
    </row>
    <row r="57" spans="1:36" ht="117.6" hidden="1" customHeight="1" outlineLevel="2" x14ac:dyDescent="0.25">
      <c r="A57" s="951" t="s">
        <v>795</v>
      </c>
      <c r="B57" s="1552" t="s">
        <v>427</v>
      </c>
      <c r="C57" s="1553"/>
      <c r="D57" s="1554"/>
      <c r="E57" s="1554"/>
      <c r="F57" s="1553"/>
      <c r="G57" s="1553"/>
      <c r="H57" s="952" t="s">
        <v>487</v>
      </c>
      <c r="I57" s="952"/>
      <c r="J57" s="1555"/>
      <c r="K57" s="1554"/>
      <c r="L57" s="1556"/>
      <c r="M57" s="445"/>
      <c r="X57" s="438"/>
      <c r="Z57" s="436"/>
      <c r="AA57" s="437">
        <f t="shared" si="2"/>
        <v>0</v>
      </c>
      <c r="AB57" s="435"/>
      <c r="AE57" s="1113"/>
      <c r="AF57" s="1113"/>
      <c r="AG57" s="1113"/>
      <c r="AH57" s="98"/>
    </row>
    <row r="58" spans="1:36" ht="98.25" hidden="1" customHeight="1" outlineLevel="1" collapsed="1" x14ac:dyDescent="0.25">
      <c r="A58" s="946" t="s">
        <v>767</v>
      </c>
      <c r="B58" s="946" t="s">
        <v>580</v>
      </c>
      <c r="C58" s="946" t="s">
        <v>111</v>
      </c>
      <c r="D58" s="902"/>
      <c r="E58" s="913"/>
      <c r="F58" s="955"/>
      <c r="G58" s="956" t="s">
        <v>581</v>
      </c>
      <c r="H58" s="946" t="s">
        <v>487</v>
      </c>
      <c r="I58" s="946"/>
      <c r="J58" s="1057"/>
      <c r="K58" s="939"/>
      <c r="L58" s="1058"/>
      <c r="M58" s="445"/>
      <c r="X58" s="438"/>
      <c r="Z58" s="436"/>
      <c r="AA58" s="437">
        <f t="shared" si="2"/>
        <v>0</v>
      </c>
      <c r="AB58" s="435"/>
      <c r="AE58" s="1113"/>
      <c r="AF58" s="1113"/>
      <c r="AG58" s="1113"/>
      <c r="AH58" s="98"/>
    </row>
    <row r="59" spans="1:36" ht="15" hidden="1" outlineLevel="1" x14ac:dyDescent="0.25">
      <c r="A59" s="733"/>
      <c r="B59" s="734"/>
      <c r="C59" s="734"/>
      <c r="D59" s="623"/>
      <c r="E59" s="910"/>
      <c r="F59" s="358"/>
      <c r="G59" s="1059" t="s">
        <v>1145</v>
      </c>
      <c r="H59" s="946" t="s">
        <v>487</v>
      </c>
      <c r="I59" s="946"/>
      <c r="J59" s="950"/>
      <c r="K59" s="939"/>
      <c r="L59" s="1058"/>
      <c r="M59" s="445"/>
      <c r="X59" s="438"/>
      <c r="Z59" s="436"/>
      <c r="AA59" s="437">
        <f t="shared" si="2"/>
        <v>0</v>
      </c>
      <c r="AB59" s="435"/>
      <c r="AE59" s="1113"/>
      <c r="AF59" s="1113"/>
      <c r="AG59" s="1113"/>
      <c r="AH59" s="98"/>
    </row>
    <row r="60" spans="1:36" ht="51" hidden="1" outlineLevel="1" x14ac:dyDescent="0.25">
      <c r="A60" s="736"/>
      <c r="B60" s="737"/>
      <c r="C60" s="737"/>
      <c r="D60" s="623"/>
      <c r="E60" s="910"/>
      <c r="F60" s="306"/>
      <c r="G60" s="1059" t="s">
        <v>1146</v>
      </c>
      <c r="H60" s="946" t="s">
        <v>487</v>
      </c>
      <c r="I60" s="946"/>
      <c r="J60" s="950"/>
      <c r="K60" s="939"/>
      <c r="L60" s="1058"/>
      <c r="M60" s="445"/>
      <c r="X60" s="438"/>
      <c r="Z60" s="436"/>
      <c r="AA60" s="437">
        <f t="shared" si="2"/>
        <v>0</v>
      </c>
      <c r="AB60" s="435"/>
      <c r="AE60" s="1113"/>
      <c r="AF60" s="1113"/>
      <c r="AG60" s="1113"/>
      <c r="AH60" s="98"/>
    </row>
    <row r="61" spans="1:36" ht="25.5" hidden="1" outlineLevel="1" x14ac:dyDescent="0.25">
      <c r="A61" s="736"/>
      <c r="B61" s="737"/>
      <c r="C61" s="737"/>
      <c r="D61" s="623"/>
      <c r="E61" s="910"/>
      <c r="F61" s="306"/>
      <c r="G61" s="1059" t="s">
        <v>1147</v>
      </c>
      <c r="H61" s="946" t="s">
        <v>487</v>
      </c>
      <c r="I61" s="946"/>
      <c r="J61" s="950"/>
      <c r="K61" s="939"/>
      <c r="L61" s="1058"/>
      <c r="M61" s="445"/>
      <c r="X61" s="438"/>
      <c r="Z61" s="436"/>
      <c r="AA61" s="437">
        <f t="shared" si="2"/>
        <v>0</v>
      </c>
      <c r="AB61" s="435"/>
      <c r="AE61" s="1113"/>
      <c r="AF61" s="1113"/>
      <c r="AG61" s="1113"/>
      <c r="AH61" s="98"/>
    </row>
    <row r="62" spans="1:36" ht="25.5" hidden="1" outlineLevel="1" x14ac:dyDescent="0.25">
      <c r="A62" s="736"/>
      <c r="B62" s="737"/>
      <c r="C62" s="737"/>
      <c r="D62" s="623"/>
      <c r="E62" s="910"/>
      <c r="F62" s="306"/>
      <c r="G62" s="1059" t="s">
        <v>210</v>
      </c>
      <c r="H62" s="946" t="s">
        <v>487</v>
      </c>
      <c r="I62" s="946"/>
      <c r="J62" s="950"/>
      <c r="K62" s="939"/>
      <c r="L62" s="1058"/>
      <c r="M62" s="445"/>
      <c r="X62" s="438"/>
      <c r="Z62" s="436"/>
      <c r="AA62" s="437">
        <f t="shared" si="2"/>
        <v>0</v>
      </c>
      <c r="AB62" s="435"/>
      <c r="AE62" s="1113"/>
      <c r="AF62" s="1113"/>
      <c r="AG62" s="1113"/>
      <c r="AH62" s="98"/>
    </row>
    <row r="63" spans="1:36" ht="44.25" hidden="1" customHeight="1" outlineLevel="1" x14ac:dyDescent="0.25">
      <c r="A63" s="739"/>
      <c r="B63" s="740"/>
      <c r="C63" s="740"/>
      <c r="D63" s="624"/>
      <c r="E63" s="911"/>
      <c r="F63" s="359"/>
      <c r="G63" s="1059" t="s">
        <v>211</v>
      </c>
      <c r="H63" s="946" t="s">
        <v>487</v>
      </c>
      <c r="I63" s="946"/>
      <c r="J63" s="950"/>
      <c r="K63" s="939"/>
      <c r="L63" s="1058"/>
      <c r="M63" s="445"/>
      <c r="X63" s="438"/>
      <c r="Z63" s="436"/>
      <c r="AA63" s="437">
        <f t="shared" si="2"/>
        <v>0</v>
      </c>
      <c r="AB63" s="435"/>
      <c r="AE63" s="1113"/>
      <c r="AF63" s="1113"/>
      <c r="AG63" s="1113"/>
      <c r="AH63" s="98"/>
    </row>
    <row r="64" spans="1:36" ht="24" hidden="1" customHeight="1" outlineLevel="1" x14ac:dyDescent="0.25">
      <c r="A64" s="951" t="s">
        <v>796</v>
      </c>
      <c r="B64" s="1552" t="s">
        <v>429</v>
      </c>
      <c r="C64" s="1553"/>
      <c r="D64" s="1554"/>
      <c r="E64" s="1554"/>
      <c r="F64" s="1553"/>
      <c r="G64" s="1553"/>
      <c r="H64" s="952" t="s">
        <v>487</v>
      </c>
      <c r="I64" s="952"/>
      <c r="J64" s="1555"/>
      <c r="K64" s="1554"/>
      <c r="L64" s="1556"/>
      <c r="M64" s="445"/>
      <c r="X64" s="438"/>
      <c r="Z64" s="436"/>
      <c r="AA64" s="437">
        <f t="shared" si="2"/>
        <v>0</v>
      </c>
      <c r="AB64" s="435"/>
      <c r="AE64" s="1113"/>
      <c r="AF64" s="1113"/>
      <c r="AG64" s="1113"/>
      <c r="AH64" s="98"/>
    </row>
    <row r="65" spans="1:36" ht="15" hidden="1" outlineLevel="1" collapsed="1" x14ac:dyDescent="0.25">
      <c r="A65" s="941" t="s">
        <v>582</v>
      </c>
      <c r="B65" s="1557" t="s">
        <v>583</v>
      </c>
      <c r="C65" s="1557"/>
      <c r="D65" s="1060"/>
      <c r="E65" s="996"/>
      <c r="F65" s="1060"/>
      <c r="G65" s="1060"/>
      <c r="H65" s="1061" t="s">
        <v>487</v>
      </c>
      <c r="I65" s="1061" t="s">
        <v>487</v>
      </c>
      <c r="J65" s="1062"/>
      <c r="K65" s="1060"/>
      <c r="L65" s="992"/>
      <c r="M65" s="445"/>
      <c r="X65" s="438"/>
      <c r="Z65" s="436"/>
      <c r="AA65" s="437">
        <f t="shared" si="2"/>
        <v>0</v>
      </c>
      <c r="AB65" s="435"/>
      <c r="AE65" s="1113"/>
      <c r="AF65" s="1113"/>
      <c r="AG65" s="1113"/>
      <c r="AH65" s="98"/>
    </row>
    <row r="66" spans="1:36" ht="59.65" hidden="1" customHeight="1" outlineLevel="1" x14ac:dyDescent="0.25">
      <c r="A66" s="937" t="s">
        <v>1196</v>
      </c>
      <c r="B66" s="937" t="s">
        <v>584</v>
      </c>
      <c r="C66" s="937" t="s">
        <v>585</v>
      </c>
      <c r="D66" s="937"/>
      <c r="E66" s="988"/>
      <c r="F66" s="955"/>
      <c r="G66" s="937" t="s">
        <v>587</v>
      </c>
      <c r="H66" s="937" t="s">
        <v>487</v>
      </c>
      <c r="I66" s="937" t="s">
        <v>487</v>
      </c>
      <c r="J66" s="1063"/>
      <c r="K66" s="939"/>
      <c r="L66" s="939"/>
      <c r="M66" s="445"/>
      <c r="X66" s="438"/>
      <c r="Z66" s="436"/>
      <c r="AA66" s="437">
        <f t="shared" si="2"/>
        <v>0</v>
      </c>
      <c r="AB66" s="435"/>
      <c r="AE66" s="1113"/>
      <c r="AF66" s="1113"/>
      <c r="AG66" s="1113"/>
      <c r="AH66" s="98"/>
    </row>
    <row r="67" spans="1:36" ht="60.6" hidden="1" customHeight="1" outlineLevel="1" x14ac:dyDescent="0.25">
      <c r="A67" s="975"/>
      <c r="B67" s="744"/>
      <c r="C67" s="744"/>
      <c r="D67" s="597"/>
      <c r="E67" s="914"/>
      <c r="F67" s="915"/>
      <c r="G67" s="937" t="s">
        <v>588</v>
      </c>
      <c r="H67" s="937" t="s">
        <v>487</v>
      </c>
      <c r="I67" s="937" t="s">
        <v>487</v>
      </c>
      <c r="J67" s="1063"/>
      <c r="K67" s="939"/>
      <c r="L67" s="939"/>
      <c r="M67" s="445"/>
      <c r="X67" s="438"/>
      <c r="Z67" s="436"/>
      <c r="AA67" s="437">
        <f t="shared" si="2"/>
        <v>0</v>
      </c>
      <c r="AB67" s="435"/>
      <c r="AE67" s="1113"/>
      <c r="AF67" s="1113"/>
      <c r="AG67" s="1113"/>
      <c r="AH67" s="98"/>
    </row>
    <row r="68" spans="1:36" ht="23.25" hidden="1" customHeight="1" outlineLevel="2" x14ac:dyDescent="0.25">
      <c r="A68" s="951" t="s">
        <v>797</v>
      </c>
      <c r="B68" s="1552" t="s">
        <v>586</v>
      </c>
      <c r="C68" s="1553"/>
      <c r="D68" s="1554"/>
      <c r="E68" s="1554"/>
      <c r="F68" s="1553"/>
      <c r="G68" s="1553"/>
      <c r="H68" s="952" t="s">
        <v>487</v>
      </c>
      <c r="I68" s="952" t="s">
        <v>487</v>
      </c>
      <c r="J68" s="1555"/>
      <c r="K68" s="1554"/>
      <c r="L68" s="1556"/>
      <c r="M68" s="445"/>
      <c r="X68" s="438"/>
      <c r="Z68" s="436"/>
      <c r="AA68" s="437">
        <f t="shared" si="2"/>
        <v>0</v>
      </c>
      <c r="AB68" s="435"/>
      <c r="AE68" s="1113"/>
      <c r="AF68" s="1113"/>
      <c r="AG68" s="1113"/>
      <c r="AH68" s="98"/>
    </row>
    <row r="69" spans="1:36" ht="23.65" customHeight="1" collapsed="1" x14ac:dyDescent="0.25">
      <c r="A69" s="941" t="s">
        <v>589</v>
      </c>
      <c r="B69" s="1557" t="s">
        <v>1109</v>
      </c>
      <c r="C69" s="1557"/>
      <c r="D69" s="992"/>
      <c r="E69" s="996"/>
      <c r="F69" s="992"/>
      <c r="G69" s="942"/>
      <c r="H69" s="946" t="s">
        <v>487</v>
      </c>
      <c r="I69" s="946" t="s">
        <v>487</v>
      </c>
      <c r="J69" s="1028"/>
      <c r="K69" s="992"/>
      <c r="L69" s="992"/>
      <c r="M69" s="445"/>
      <c r="X69" s="438"/>
      <c r="Z69" s="436"/>
      <c r="AA69" s="437">
        <f t="shared" si="2"/>
        <v>0</v>
      </c>
      <c r="AB69" s="435"/>
      <c r="AE69" s="1113"/>
      <c r="AF69" s="1113"/>
      <c r="AG69" s="1113"/>
      <c r="AH69" s="98"/>
    </row>
    <row r="70" spans="1:36" ht="107.25" customHeight="1" x14ac:dyDescent="0.25">
      <c r="A70" s="946" t="s">
        <v>1195</v>
      </c>
      <c r="B70" s="944" t="s">
        <v>233</v>
      </c>
      <c r="C70" s="946" t="s">
        <v>96</v>
      </c>
      <c r="D70" s="946"/>
      <c r="E70" s="954"/>
      <c r="F70" s="955"/>
      <c r="G70" s="1001" t="s">
        <v>1122</v>
      </c>
      <c r="H70" s="946" t="s">
        <v>487</v>
      </c>
      <c r="I70" s="946" t="s">
        <v>487</v>
      </c>
      <c r="J70" s="958"/>
      <c r="K70" s="967"/>
      <c r="L70" s="940"/>
      <c r="M70" s="445"/>
      <c r="X70" s="438"/>
      <c r="Z70" s="436"/>
      <c r="AA70" s="431" t="str">
        <f>IF(F70="nee","ja",IF(F70="ja","ja",IF(F70="deels","deels","fout")))</f>
        <v>fout</v>
      </c>
      <c r="AB70" s="435"/>
      <c r="AE70" s="1113"/>
      <c r="AF70" s="1113"/>
      <c r="AG70" s="1113"/>
      <c r="AH70" s="98"/>
    </row>
    <row r="71" spans="1:36" ht="61.5" customHeight="1" x14ac:dyDescent="0.25">
      <c r="A71" s="354"/>
      <c r="B71" s="229"/>
      <c r="C71" s="357"/>
      <c r="D71" s="460"/>
      <c r="E71" s="347"/>
      <c r="F71" s="309"/>
      <c r="G71" s="956" t="s">
        <v>97</v>
      </c>
      <c r="H71" s="946" t="s">
        <v>487</v>
      </c>
      <c r="I71" s="946" t="s">
        <v>487</v>
      </c>
      <c r="J71" s="958"/>
      <c r="K71" s="958"/>
      <c r="L71" s="940"/>
      <c r="M71" s="445"/>
      <c r="X71" s="438"/>
      <c r="Z71" s="436"/>
      <c r="AA71" s="437">
        <f t="shared" si="2"/>
        <v>0</v>
      </c>
      <c r="AB71" s="435"/>
      <c r="AE71" s="1113"/>
      <c r="AF71" s="1113"/>
      <c r="AG71" s="1113"/>
      <c r="AH71" s="98"/>
    </row>
    <row r="72" spans="1:36" ht="64.5" customHeight="1" x14ac:dyDescent="0.25">
      <c r="A72" s="298"/>
      <c r="B72" s="230"/>
      <c r="C72" s="299"/>
      <c r="D72" s="621"/>
      <c r="E72" s="911"/>
      <c r="F72" s="310"/>
      <c r="G72" s="956" t="s">
        <v>485</v>
      </c>
      <c r="H72" s="946" t="s">
        <v>487</v>
      </c>
      <c r="I72" s="946" t="s">
        <v>487</v>
      </c>
      <c r="J72" s="958"/>
      <c r="K72" s="958"/>
      <c r="L72" s="940"/>
      <c r="M72" s="445"/>
      <c r="X72" s="438"/>
      <c r="Z72" s="436"/>
      <c r="AA72" s="437">
        <f t="shared" si="2"/>
        <v>0</v>
      </c>
      <c r="AB72" s="435"/>
      <c r="AE72" s="1113"/>
      <c r="AF72" s="1113"/>
      <c r="AG72" s="1113"/>
      <c r="AH72" s="98"/>
    </row>
    <row r="73" spans="1:36" ht="74.25" hidden="1" customHeight="1" outlineLevel="1" x14ac:dyDescent="0.25">
      <c r="A73" s="952" t="s">
        <v>798</v>
      </c>
      <c r="B73" s="1552" t="s">
        <v>1110</v>
      </c>
      <c r="C73" s="1553"/>
      <c r="D73" s="1554"/>
      <c r="E73" s="1554"/>
      <c r="F73" s="1553"/>
      <c r="G73" s="1553"/>
      <c r="H73" s="952" t="s">
        <v>487</v>
      </c>
      <c r="I73" s="952" t="s">
        <v>487</v>
      </c>
      <c r="J73" s="1555"/>
      <c r="K73" s="1554"/>
      <c r="L73" s="1556"/>
      <c r="M73" s="445"/>
      <c r="X73" s="438"/>
      <c r="AA73" s="437">
        <f t="shared" si="2"/>
        <v>0</v>
      </c>
      <c r="AB73" s="435"/>
      <c r="AE73" s="1113"/>
      <c r="AF73" s="1113"/>
      <c r="AG73" s="1113"/>
      <c r="AH73" s="98"/>
    </row>
    <row r="74" spans="1:36" s="56" customFormat="1" ht="42.75" customHeight="1" collapsed="1" x14ac:dyDescent="0.25">
      <c r="A74" s="1064" t="s">
        <v>852</v>
      </c>
      <c r="B74" s="1493" t="s">
        <v>853</v>
      </c>
      <c r="C74" s="1494"/>
      <c r="D74" s="1564"/>
      <c r="E74" s="1564"/>
      <c r="F74" s="1494"/>
      <c r="G74" s="1494"/>
      <c r="H74" s="917" t="s">
        <v>487</v>
      </c>
      <c r="I74" s="917" t="s">
        <v>487</v>
      </c>
      <c r="J74" s="1490"/>
      <c r="K74" s="1565"/>
      <c r="L74" s="1492"/>
      <c r="M74" s="445"/>
      <c r="N74" s="344"/>
      <c r="O74" s="344"/>
      <c r="P74" s="344"/>
      <c r="Q74" s="344"/>
      <c r="R74" s="344"/>
      <c r="S74" s="344"/>
      <c r="T74" s="344"/>
      <c r="U74" s="344"/>
      <c r="V74" s="344"/>
      <c r="W74" s="429"/>
      <c r="X74" s="438"/>
      <c r="Y74" s="344"/>
      <c r="Z74" s="430"/>
      <c r="AA74" s="437">
        <f t="shared" si="2"/>
        <v>0</v>
      </c>
      <c r="AB74" s="435"/>
      <c r="AC74" s="407"/>
      <c r="AD74" s="425"/>
      <c r="AE74" s="1113"/>
      <c r="AF74" s="1113"/>
      <c r="AG74" s="1113"/>
      <c r="AH74" s="98"/>
      <c r="AI74" s="277"/>
      <c r="AJ74" s="277"/>
    </row>
    <row r="75" spans="1:36" s="269" customFormat="1" ht="18.600000000000001" customHeight="1" x14ac:dyDescent="0.25">
      <c r="A75" s="1065" t="s">
        <v>38</v>
      </c>
      <c r="B75" s="1566" t="s">
        <v>854</v>
      </c>
      <c r="C75" s="1566"/>
      <c r="D75" s="1064" t="s">
        <v>487</v>
      </c>
      <c r="E75" s="943"/>
      <c r="F75" s="1064"/>
      <c r="G75" s="1064"/>
      <c r="H75" s="1066" t="s">
        <v>487</v>
      </c>
      <c r="I75" s="1066" t="s">
        <v>487</v>
      </c>
      <c r="J75" s="1067"/>
      <c r="K75" s="1064"/>
      <c r="L75" s="1064"/>
      <c r="M75" s="445"/>
      <c r="N75" s="344"/>
      <c r="O75" s="344"/>
      <c r="P75" s="344"/>
      <c r="Q75" s="344"/>
      <c r="R75" s="344"/>
      <c r="S75" s="344"/>
      <c r="T75" s="344"/>
      <c r="U75" s="344"/>
      <c r="V75" s="344"/>
      <c r="W75" s="429"/>
      <c r="X75" s="438"/>
      <c r="Y75" s="344"/>
      <c r="Z75" s="430"/>
      <c r="AA75" s="437">
        <f t="shared" si="2"/>
        <v>0</v>
      </c>
      <c r="AB75" s="435"/>
      <c r="AC75" s="407"/>
      <c r="AD75" s="425"/>
      <c r="AE75" s="1113"/>
      <c r="AF75" s="1113"/>
      <c r="AG75" s="1113"/>
      <c r="AH75" s="274"/>
      <c r="AI75" s="276"/>
      <c r="AJ75" s="276"/>
    </row>
    <row r="76" spans="1:36" ht="76.5" x14ac:dyDescent="0.25">
      <c r="A76" s="1061" t="s">
        <v>1207</v>
      </c>
      <c r="B76" s="1061" t="s">
        <v>896</v>
      </c>
      <c r="C76" s="1061" t="s">
        <v>212</v>
      </c>
      <c r="D76" s="1061" t="s">
        <v>487</v>
      </c>
      <c r="E76" s="918" t="s">
        <v>487</v>
      </c>
      <c r="F76" s="948"/>
      <c r="G76" s="1061"/>
      <c r="H76" s="1061" t="s">
        <v>487</v>
      </c>
      <c r="I76" s="1061" t="s">
        <v>487</v>
      </c>
      <c r="J76" s="957"/>
      <c r="K76" s="958"/>
      <c r="L76" s="1068"/>
      <c r="M76" s="445"/>
      <c r="X76" s="438"/>
      <c r="Z76" s="430" t="s">
        <v>487</v>
      </c>
      <c r="AA76" s="437">
        <f t="shared" si="2"/>
        <v>0</v>
      </c>
      <c r="AB76" s="435">
        <f>F76</f>
        <v>0</v>
      </c>
      <c r="AE76" s="1113"/>
      <c r="AF76" s="1113"/>
      <c r="AG76" s="1113"/>
      <c r="AH76" s="98"/>
    </row>
    <row r="77" spans="1:36" ht="76.5" x14ac:dyDescent="0.25">
      <c r="A77" s="1061" t="s">
        <v>1208</v>
      </c>
      <c r="B77" s="1061" t="s">
        <v>898</v>
      </c>
      <c r="C77" s="1061" t="s">
        <v>212</v>
      </c>
      <c r="D77" s="1061"/>
      <c r="E77" s="954" t="s">
        <v>487</v>
      </c>
      <c r="F77" s="1069"/>
      <c r="G77" s="1070" t="s">
        <v>897</v>
      </c>
      <c r="H77" s="946" t="s">
        <v>487</v>
      </c>
      <c r="I77" s="946" t="s">
        <v>487</v>
      </c>
      <c r="J77" s="963"/>
      <c r="K77" s="958"/>
      <c r="L77" s="1071"/>
      <c r="M77" s="445"/>
      <c r="X77" s="438"/>
      <c r="AA77" s="437">
        <f t="shared" si="2"/>
        <v>0</v>
      </c>
      <c r="AB77" s="435"/>
      <c r="AE77" s="1115"/>
      <c r="AF77" s="1115"/>
      <c r="AG77" s="1116"/>
      <c r="AH77" s="268"/>
      <c r="AI77" s="268"/>
      <c r="AJ77" s="268"/>
    </row>
    <row r="78" spans="1:36" ht="97.5" customHeight="1" x14ac:dyDescent="0.25">
      <c r="A78" s="397"/>
      <c r="B78" s="398"/>
      <c r="C78" s="398"/>
      <c r="D78" s="399"/>
      <c r="E78" s="347"/>
      <c r="F78" s="400"/>
      <c r="G78" s="1070" t="s">
        <v>374</v>
      </c>
      <c r="H78" s="1061" t="s">
        <v>487</v>
      </c>
      <c r="I78" s="1061" t="s">
        <v>487</v>
      </c>
      <c r="J78" s="963"/>
      <c r="K78" s="963"/>
      <c r="L78" s="1034"/>
      <c r="M78" s="445"/>
      <c r="X78" s="438"/>
      <c r="AA78" s="437">
        <f t="shared" si="2"/>
        <v>0</v>
      </c>
      <c r="AB78" s="435"/>
      <c r="AE78" s="1113"/>
      <c r="AF78" s="1113"/>
      <c r="AG78" s="1113"/>
      <c r="AH78" s="98"/>
    </row>
    <row r="79" spans="1:36" ht="43.5" customHeight="1" x14ac:dyDescent="0.25">
      <c r="A79" s="750"/>
      <c r="B79" s="751"/>
      <c r="C79" s="751"/>
      <c r="D79" s="623"/>
      <c r="E79" s="910"/>
      <c r="F79" s="919"/>
      <c r="G79" s="1070" t="s">
        <v>375</v>
      </c>
      <c r="H79" s="1061" t="s">
        <v>487</v>
      </c>
      <c r="I79" s="1061" t="s">
        <v>487</v>
      </c>
      <c r="J79" s="963"/>
      <c r="K79" s="963"/>
      <c r="L79" s="1072"/>
      <c r="M79" s="445"/>
      <c r="X79" s="438"/>
      <c r="AA79" s="437">
        <f t="shared" si="2"/>
        <v>0</v>
      </c>
      <c r="AB79" s="435"/>
      <c r="AE79" s="1113"/>
      <c r="AF79" s="1113"/>
      <c r="AG79" s="1113"/>
      <c r="AH79" s="98"/>
    </row>
    <row r="80" spans="1:36" ht="69" customHeight="1" x14ac:dyDescent="0.25">
      <c r="A80" s="750"/>
      <c r="B80" s="751"/>
      <c r="C80" s="751"/>
      <c r="D80" s="623"/>
      <c r="E80" s="910"/>
      <c r="F80" s="919"/>
      <c r="G80" s="1070" t="s">
        <v>376</v>
      </c>
      <c r="H80" s="1061" t="s">
        <v>487</v>
      </c>
      <c r="I80" s="1061" t="s">
        <v>487</v>
      </c>
      <c r="J80" s="963"/>
      <c r="K80" s="963"/>
      <c r="L80" s="1072"/>
      <c r="M80" s="445"/>
      <c r="X80" s="438"/>
      <c r="AA80" s="437">
        <f t="shared" si="2"/>
        <v>0</v>
      </c>
      <c r="AB80" s="435"/>
      <c r="AE80" s="1113"/>
      <c r="AF80" s="1113"/>
      <c r="AG80" s="1113"/>
      <c r="AH80" s="98"/>
    </row>
    <row r="81" spans="1:36" ht="69" customHeight="1" x14ac:dyDescent="0.25">
      <c r="A81" s="750"/>
      <c r="B81" s="751"/>
      <c r="C81" s="751"/>
      <c r="D81" s="623"/>
      <c r="E81" s="910"/>
      <c r="F81" s="919"/>
      <c r="G81" s="1070" t="s">
        <v>377</v>
      </c>
      <c r="H81" s="1061" t="s">
        <v>487</v>
      </c>
      <c r="I81" s="1061" t="s">
        <v>487</v>
      </c>
      <c r="J81" s="963"/>
      <c r="K81" s="963"/>
      <c r="L81" s="1072"/>
      <c r="M81" s="445"/>
      <c r="X81" s="438"/>
      <c r="AA81" s="437">
        <f t="shared" si="2"/>
        <v>0</v>
      </c>
      <c r="AB81" s="435"/>
      <c r="AE81" s="1113"/>
      <c r="AF81" s="1113"/>
      <c r="AG81" s="1113"/>
      <c r="AH81" s="98"/>
    </row>
    <row r="82" spans="1:36" ht="45" customHeight="1" x14ac:dyDescent="0.25">
      <c r="A82" s="750"/>
      <c r="B82" s="751"/>
      <c r="C82" s="751"/>
      <c r="D82" s="623"/>
      <c r="E82" s="910"/>
      <c r="F82" s="919"/>
      <c r="G82" s="1070" t="s">
        <v>891</v>
      </c>
      <c r="H82" s="1061" t="s">
        <v>487</v>
      </c>
      <c r="I82" s="1061" t="s">
        <v>487</v>
      </c>
      <c r="J82" s="963"/>
      <c r="K82" s="963"/>
      <c r="L82" s="1072"/>
      <c r="M82" s="445"/>
      <c r="X82" s="438"/>
      <c r="AA82" s="437">
        <f t="shared" si="2"/>
        <v>0</v>
      </c>
      <c r="AB82" s="435"/>
      <c r="AE82" s="1113"/>
      <c r="AF82" s="1113"/>
      <c r="AG82" s="1113"/>
      <c r="AH82" s="98"/>
    </row>
    <row r="83" spans="1:36" ht="45" customHeight="1" x14ac:dyDescent="0.25">
      <c r="A83" s="750"/>
      <c r="B83" s="751"/>
      <c r="C83" s="751"/>
      <c r="D83" s="623"/>
      <c r="E83" s="910"/>
      <c r="F83" s="919"/>
      <c r="G83" s="1070" t="s">
        <v>892</v>
      </c>
      <c r="H83" s="1061" t="s">
        <v>487</v>
      </c>
      <c r="I83" s="1061" t="s">
        <v>487</v>
      </c>
      <c r="J83" s="963"/>
      <c r="K83" s="963"/>
      <c r="L83" s="1072"/>
      <c r="M83" s="445"/>
      <c r="X83" s="438"/>
      <c r="AA83" s="437">
        <f t="shared" si="2"/>
        <v>0</v>
      </c>
      <c r="AB83" s="435"/>
      <c r="AE83" s="1113"/>
      <c r="AF83" s="1113"/>
      <c r="AG83" s="1113"/>
      <c r="AH83" s="98"/>
    </row>
    <row r="84" spans="1:36" ht="201" customHeight="1" x14ac:dyDescent="0.25">
      <c r="A84" s="750"/>
      <c r="B84" s="751"/>
      <c r="C84" s="751"/>
      <c r="D84" s="623"/>
      <c r="E84" s="910"/>
      <c r="F84" s="919"/>
      <c r="G84" s="1070" t="s">
        <v>893</v>
      </c>
      <c r="H84" s="1061" t="s">
        <v>487</v>
      </c>
      <c r="I84" s="1061" t="s">
        <v>487</v>
      </c>
      <c r="J84" s="963"/>
      <c r="K84" s="963"/>
      <c r="L84" s="1072"/>
      <c r="M84" s="445"/>
      <c r="X84" s="438"/>
      <c r="AA84" s="437">
        <f t="shared" si="2"/>
        <v>0</v>
      </c>
      <c r="AB84" s="435"/>
      <c r="AE84" s="1113"/>
      <c r="AF84" s="1113"/>
      <c r="AG84" s="1113"/>
      <c r="AH84" s="98"/>
    </row>
    <row r="85" spans="1:36" ht="46.9" customHeight="1" x14ac:dyDescent="0.25">
      <c r="A85" s="753"/>
      <c r="B85" s="754"/>
      <c r="C85" s="754"/>
      <c r="D85" s="624"/>
      <c r="E85" s="911"/>
      <c r="F85" s="920"/>
      <c r="G85" s="1070" t="s">
        <v>894</v>
      </c>
      <c r="H85" s="1061" t="s">
        <v>487</v>
      </c>
      <c r="I85" s="1061" t="s">
        <v>487</v>
      </c>
      <c r="J85" s="963"/>
      <c r="K85" s="963"/>
      <c r="L85" s="1072"/>
      <c r="M85" s="445"/>
      <c r="X85" s="438"/>
      <c r="AA85" s="437">
        <f t="shared" si="2"/>
        <v>0</v>
      </c>
      <c r="AB85" s="435"/>
      <c r="AE85" s="1113"/>
      <c r="AF85" s="1113"/>
      <c r="AG85" s="1113"/>
      <c r="AH85" s="98"/>
    </row>
    <row r="86" spans="1:36" ht="27" hidden="1" customHeight="1" outlineLevel="1" x14ac:dyDescent="0.25">
      <c r="A86" s="1567" t="s">
        <v>799</v>
      </c>
      <c r="B86" s="1568" t="s">
        <v>162</v>
      </c>
      <c r="C86" s="1569"/>
      <c r="D86" s="1569"/>
      <c r="E86" s="1441"/>
      <c r="F86" s="1441"/>
      <c r="G86" s="1569"/>
      <c r="H86" s="1570" t="s">
        <v>487</v>
      </c>
      <c r="I86" s="1570" t="s">
        <v>487</v>
      </c>
      <c r="J86" s="1555"/>
      <c r="K86" s="1570"/>
      <c r="L86" s="1570"/>
      <c r="M86" s="445"/>
      <c r="X86" s="438"/>
      <c r="AA86" s="437">
        <f t="shared" si="2"/>
        <v>0</v>
      </c>
      <c r="AB86" s="435"/>
      <c r="AE86" s="1113"/>
      <c r="AF86" s="1113"/>
      <c r="AG86" s="1113"/>
      <c r="AH86" s="98"/>
    </row>
    <row r="87" spans="1:36" ht="15" hidden="1" outlineLevel="1" x14ac:dyDescent="0.25">
      <c r="A87" s="1567"/>
      <c r="B87" s="1571" t="s">
        <v>221</v>
      </c>
      <c r="C87" s="1571"/>
      <c r="D87" s="1571"/>
      <c r="E87" s="1571"/>
      <c r="F87" s="1571"/>
      <c r="G87" s="1571"/>
      <c r="H87" s="1570"/>
      <c r="I87" s="1570"/>
      <c r="J87" s="1570"/>
      <c r="K87" s="1570"/>
      <c r="L87" s="1570"/>
      <c r="M87" s="445"/>
      <c r="X87" s="438"/>
      <c r="AA87" s="437">
        <f t="shared" si="2"/>
        <v>0</v>
      </c>
      <c r="AB87" s="435"/>
      <c r="AE87" s="1115"/>
      <c r="AF87" s="1115"/>
      <c r="AG87" s="1116"/>
      <c r="AH87" s="268"/>
      <c r="AI87" s="268"/>
      <c r="AJ87" s="268"/>
    </row>
    <row r="88" spans="1:36" ht="15" hidden="1" outlineLevel="1" x14ac:dyDescent="0.25">
      <c r="A88" s="1567"/>
      <c r="B88" s="1571" t="s">
        <v>921</v>
      </c>
      <c r="C88" s="1571"/>
      <c r="D88" s="1571"/>
      <c r="E88" s="1571"/>
      <c r="F88" s="1571"/>
      <c r="G88" s="1571"/>
      <c r="H88" s="1570"/>
      <c r="I88" s="1570"/>
      <c r="J88" s="1570"/>
      <c r="K88" s="1570"/>
      <c r="L88" s="1570"/>
      <c r="M88" s="445"/>
      <c r="X88" s="438"/>
      <c r="AA88" s="437">
        <f t="shared" si="2"/>
        <v>0</v>
      </c>
      <c r="AB88" s="435"/>
      <c r="AE88" s="1115"/>
      <c r="AF88" s="1115"/>
      <c r="AG88" s="1116"/>
      <c r="AH88" s="268"/>
      <c r="AI88" s="268"/>
      <c r="AJ88" s="268"/>
    </row>
    <row r="89" spans="1:36" ht="48" hidden="1" customHeight="1" outlineLevel="1" x14ac:dyDescent="0.25">
      <c r="A89" s="1567"/>
      <c r="B89" s="1580" t="s">
        <v>267</v>
      </c>
      <c r="C89" s="1580"/>
      <c r="D89" s="1581"/>
      <c r="E89" s="1581"/>
      <c r="F89" s="1580"/>
      <c r="G89" s="1580"/>
      <c r="H89" s="1570"/>
      <c r="I89" s="1570"/>
      <c r="J89" s="1570"/>
      <c r="K89" s="1570"/>
      <c r="L89" s="1570"/>
      <c r="M89" s="445"/>
      <c r="X89" s="438"/>
      <c r="AA89" s="437">
        <f t="shared" si="2"/>
        <v>0</v>
      </c>
      <c r="AB89" s="435"/>
      <c r="AE89" s="1115"/>
      <c r="AF89" s="1115"/>
      <c r="AG89" s="1116"/>
      <c r="AH89" s="268"/>
      <c r="AI89" s="268"/>
      <c r="AJ89" s="268"/>
    </row>
    <row r="90" spans="1:36" ht="72.75" customHeight="1" collapsed="1" x14ac:dyDescent="0.25">
      <c r="A90" s="1073" t="s">
        <v>1209</v>
      </c>
      <c r="B90" s="1061" t="s">
        <v>1210</v>
      </c>
      <c r="C90" s="1073" t="s">
        <v>212</v>
      </c>
      <c r="D90" s="1061"/>
      <c r="E90" s="947" t="s">
        <v>487</v>
      </c>
      <c r="F90" s="955"/>
      <c r="G90" s="1061" t="s">
        <v>269</v>
      </c>
      <c r="H90" s="1061" t="s">
        <v>487</v>
      </c>
      <c r="I90" s="1061" t="s">
        <v>487</v>
      </c>
      <c r="J90" s="963"/>
      <c r="K90" s="958"/>
      <c r="L90" s="1068"/>
      <c r="M90" s="445"/>
      <c r="X90" s="438"/>
      <c r="Z90" s="430" t="s">
        <v>487</v>
      </c>
      <c r="AA90" s="437">
        <f t="shared" si="2"/>
        <v>0</v>
      </c>
      <c r="AB90" s="435">
        <f>F90</f>
        <v>0</v>
      </c>
      <c r="AE90" s="1113"/>
      <c r="AF90" s="1113"/>
      <c r="AG90" s="1113"/>
      <c r="AH90" s="98"/>
    </row>
    <row r="91" spans="1:36" ht="42.6" customHeight="1" x14ac:dyDescent="0.25">
      <c r="A91" s="231"/>
      <c r="B91" s="229"/>
      <c r="C91" s="235"/>
      <c r="D91" s="399"/>
      <c r="E91" s="465"/>
      <c r="F91" s="921"/>
      <c r="G91" s="1061" t="s">
        <v>270</v>
      </c>
      <c r="H91" s="1061" t="s">
        <v>487</v>
      </c>
      <c r="I91" s="1061" t="s">
        <v>487</v>
      </c>
      <c r="J91" s="963"/>
      <c r="K91" s="958"/>
      <c r="L91" s="1071"/>
      <c r="M91" s="445"/>
      <c r="X91" s="438"/>
      <c r="AA91" s="437">
        <f t="shared" si="2"/>
        <v>0</v>
      </c>
      <c r="AB91" s="435"/>
      <c r="AE91" s="1113"/>
      <c r="AF91" s="1113"/>
      <c r="AG91" s="1113"/>
      <c r="AH91" s="98"/>
    </row>
    <row r="92" spans="1:36" ht="29.65" customHeight="1" x14ac:dyDescent="0.25">
      <c r="A92" s="232"/>
      <c r="B92" s="233"/>
      <c r="C92" s="236"/>
      <c r="D92" s="623"/>
      <c r="E92" s="922"/>
      <c r="F92" s="312"/>
      <c r="G92" s="1061" t="s">
        <v>271</v>
      </c>
      <c r="H92" s="1061" t="s">
        <v>487</v>
      </c>
      <c r="I92" s="1061" t="s">
        <v>487</v>
      </c>
      <c r="J92" s="963"/>
      <c r="K92" s="958"/>
      <c r="L92" s="1071"/>
      <c r="M92" s="445"/>
      <c r="X92" s="438"/>
      <c r="AA92" s="437">
        <f t="shared" si="2"/>
        <v>0</v>
      </c>
      <c r="AB92" s="435"/>
      <c r="AE92" s="1113"/>
      <c r="AF92" s="1113"/>
      <c r="AG92" s="1113"/>
      <c r="AH92" s="98"/>
    </row>
    <row r="93" spans="1:36" ht="28.9" customHeight="1" x14ac:dyDescent="0.25">
      <c r="A93" s="232"/>
      <c r="B93" s="233"/>
      <c r="C93" s="236"/>
      <c r="D93" s="623"/>
      <c r="E93" s="922"/>
      <c r="F93" s="312"/>
      <c r="G93" s="1061" t="s">
        <v>971</v>
      </c>
      <c r="H93" s="1061" t="s">
        <v>487</v>
      </c>
      <c r="I93" s="1061" t="s">
        <v>487</v>
      </c>
      <c r="J93" s="963"/>
      <c r="K93" s="958"/>
      <c r="L93" s="1054"/>
      <c r="M93" s="445"/>
      <c r="X93" s="438"/>
      <c r="AA93" s="437">
        <f t="shared" si="2"/>
        <v>0</v>
      </c>
      <c r="AB93" s="435"/>
      <c r="AE93" s="1113"/>
      <c r="AF93" s="1113"/>
      <c r="AG93" s="1113"/>
      <c r="AH93" s="98"/>
    </row>
    <row r="94" spans="1:36" ht="25.5" x14ac:dyDescent="0.25">
      <c r="A94" s="234"/>
      <c r="B94" s="230"/>
      <c r="C94" s="237"/>
      <c r="D94" s="624"/>
      <c r="E94" s="923"/>
      <c r="F94" s="313"/>
      <c r="G94" s="1061" t="s">
        <v>972</v>
      </c>
      <c r="H94" s="1061" t="s">
        <v>487</v>
      </c>
      <c r="I94" s="1061" t="s">
        <v>487</v>
      </c>
      <c r="J94" s="963"/>
      <c r="K94" s="958"/>
      <c r="L94" s="1068"/>
      <c r="M94" s="445"/>
      <c r="X94" s="438"/>
      <c r="AA94" s="437">
        <f t="shared" si="2"/>
        <v>0</v>
      </c>
      <c r="AB94" s="435"/>
      <c r="AE94" s="1113"/>
      <c r="AF94" s="1113"/>
      <c r="AG94" s="1113"/>
      <c r="AH94" s="98"/>
    </row>
    <row r="95" spans="1:36" ht="15" hidden="1" outlineLevel="1" x14ac:dyDescent="0.25">
      <c r="A95" s="941" t="s">
        <v>973</v>
      </c>
      <c r="B95" s="1557" t="s">
        <v>974</v>
      </c>
      <c r="C95" s="1557"/>
      <c r="D95" s="992"/>
      <c r="E95" s="996"/>
      <c r="F95" s="970"/>
      <c r="G95" s="992"/>
      <c r="H95" s="946" t="s">
        <v>487</v>
      </c>
      <c r="I95" s="946" t="s">
        <v>487</v>
      </c>
      <c r="J95" s="1028"/>
      <c r="K95" s="992"/>
      <c r="L95" s="992"/>
      <c r="M95" s="445"/>
      <c r="X95" s="438"/>
      <c r="AA95" s="437">
        <f t="shared" si="2"/>
        <v>0</v>
      </c>
      <c r="AB95" s="435"/>
      <c r="AE95" s="1113"/>
      <c r="AF95" s="1113"/>
      <c r="AG95" s="1113"/>
      <c r="AH95" s="98"/>
    </row>
    <row r="96" spans="1:36" ht="69" hidden="1" customHeight="1" outlineLevel="1" x14ac:dyDescent="0.25">
      <c r="A96" s="953" t="s">
        <v>1211</v>
      </c>
      <c r="B96" s="946" t="s">
        <v>975</v>
      </c>
      <c r="C96" s="946" t="s">
        <v>976</v>
      </c>
      <c r="D96" s="946"/>
      <c r="E96" s="968"/>
      <c r="F96" s="955"/>
      <c r="G96" s="956"/>
      <c r="H96" s="946" t="s">
        <v>487</v>
      </c>
      <c r="I96" s="946" t="s">
        <v>487</v>
      </c>
      <c r="J96" s="950"/>
      <c r="K96" s="939"/>
      <c r="L96" s="940"/>
      <c r="M96" s="445"/>
      <c r="X96" s="438"/>
      <c r="AA96" s="437">
        <f t="shared" si="2"/>
        <v>0</v>
      </c>
      <c r="AB96" s="435"/>
      <c r="AE96" s="1113"/>
      <c r="AF96" s="1113"/>
      <c r="AG96" s="1113"/>
      <c r="AH96" s="98"/>
    </row>
    <row r="97" spans="1:36" ht="28.5" hidden="1" customHeight="1" outlineLevel="1" x14ac:dyDescent="0.25">
      <c r="A97" s="953" t="s">
        <v>1212</v>
      </c>
      <c r="B97" s="946" t="s">
        <v>977</v>
      </c>
      <c r="C97" s="946" t="s">
        <v>978</v>
      </c>
      <c r="D97" s="946"/>
      <c r="E97" s="968" t="s">
        <v>487</v>
      </c>
      <c r="F97" s="955"/>
      <c r="G97" s="956" t="s">
        <v>979</v>
      </c>
      <c r="H97" s="946" t="s">
        <v>487</v>
      </c>
      <c r="I97" s="946" t="s">
        <v>487</v>
      </c>
      <c r="J97" s="950"/>
      <c r="K97" s="939"/>
      <c r="L97" s="940"/>
      <c r="M97" s="445"/>
      <c r="X97" s="438"/>
      <c r="Z97" s="430" t="s">
        <v>487</v>
      </c>
      <c r="AA97" s="437">
        <f t="shared" si="2"/>
        <v>0</v>
      </c>
      <c r="AB97" s="435">
        <f>F97</f>
        <v>0</v>
      </c>
      <c r="AE97" s="1113"/>
      <c r="AF97" s="1113"/>
      <c r="AG97" s="1113"/>
      <c r="AH97" s="98"/>
    </row>
    <row r="98" spans="1:36" s="475" customFormat="1" ht="15" hidden="1" outlineLevel="1" x14ac:dyDescent="0.25">
      <c r="A98" s="1074" t="s">
        <v>980</v>
      </c>
      <c r="B98" s="1582" t="s">
        <v>981</v>
      </c>
      <c r="C98" s="1582"/>
      <c r="D98" s="1075"/>
      <c r="E98" s="1076"/>
      <c r="F98" s="1077"/>
      <c r="G98" s="1078"/>
      <c r="H98" s="1075" t="s">
        <v>487</v>
      </c>
      <c r="I98" s="1075"/>
      <c r="J98" s="1079"/>
      <c r="K98" s="1080"/>
      <c r="L98" s="1078"/>
      <c r="M98" s="1107"/>
      <c r="N98" s="439"/>
      <c r="O98" s="439"/>
      <c r="P98" s="439"/>
      <c r="Q98" s="439"/>
      <c r="R98" s="439"/>
      <c r="S98" s="439"/>
      <c r="T98" s="439"/>
      <c r="U98" s="439"/>
      <c r="V98" s="439"/>
      <c r="W98" s="440"/>
      <c r="X98" s="441"/>
      <c r="Y98" s="439"/>
      <c r="Z98" s="442"/>
      <c r="AA98" s="443">
        <f t="shared" si="2"/>
        <v>0</v>
      </c>
      <c r="AB98" s="444"/>
      <c r="AC98" s="408"/>
      <c r="AD98" s="427"/>
      <c r="AE98" s="1117"/>
      <c r="AF98" s="1117"/>
      <c r="AG98" s="1117"/>
      <c r="AH98" s="1118"/>
      <c r="AI98" s="1112"/>
      <c r="AJ98" s="1112"/>
    </row>
    <row r="99" spans="1:36" ht="66.75" hidden="1" customHeight="1" outlineLevel="1" x14ac:dyDescent="0.25">
      <c r="A99" s="946" t="s">
        <v>442</v>
      </c>
      <c r="B99" s="946" t="s">
        <v>182</v>
      </c>
      <c r="C99" s="946" t="s">
        <v>124</v>
      </c>
      <c r="D99" s="902"/>
      <c r="E99" s="913"/>
      <c r="F99" s="955"/>
      <c r="G99" s="956" t="s">
        <v>183</v>
      </c>
      <c r="H99" s="946" t="s">
        <v>487</v>
      </c>
      <c r="I99" s="946"/>
      <c r="J99" s="950"/>
      <c r="K99" s="939"/>
      <c r="L99" s="940"/>
      <c r="M99" s="445"/>
      <c r="X99" s="438"/>
      <c r="AA99" s="437">
        <f t="shared" si="2"/>
        <v>0</v>
      </c>
      <c r="AB99" s="435"/>
      <c r="AE99" s="1113"/>
      <c r="AF99" s="1113"/>
      <c r="AG99" s="1113"/>
      <c r="AH99" s="98"/>
    </row>
    <row r="100" spans="1:36" ht="147.75" hidden="1" customHeight="1" outlineLevel="1" x14ac:dyDescent="0.25">
      <c r="A100" s="354"/>
      <c r="B100" s="357"/>
      <c r="C100" s="357"/>
      <c r="D100" s="646"/>
      <c r="E100" s="910"/>
      <c r="F100" s="358"/>
      <c r="G100" s="956" t="s">
        <v>184</v>
      </c>
      <c r="H100" s="946" t="s">
        <v>487</v>
      </c>
      <c r="I100" s="946"/>
      <c r="J100" s="950"/>
      <c r="K100" s="939"/>
      <c r="L100" s="940"/>
      <c r="M100" s="445"/>
      <c r="X100" s="438"/>
      <c r="AA100" s="437">
        <f>F100</f>
        <v>0</v>
      </c>
      <c r="AB100" s="435"/>
      <c r="AE100" s="1113"/>
      <c r="AF100" s="1113"/>
      <c r="AG100" s="1113"/>
      <c r="AH100" s="98"/>
    </row>
    <row r="101" spans="1:36" ht="48" hidden="1" customHeight="1" outlineLevel="1" x14ac:dyDescent="0.25">
      <c r="A101" s="298"/>
      <c r="B101" s="299"/>
      <c r="C101" s="299"/>
      <c r="D101" s="621"/>
      <c r="E101" s="911"/>
      <c r="F101" s="359"/>
      <c r="G101" s="956" t="s">
        <v>90</v>
      </c>
      <c r="H101" s="946" t="s">
        <v>487</v>
      </c>
      <c r="I101" s="946"/>
      <c r="J101" s="950"/>
      <c r="K101" s="939"/>
      <c r="L101" s="940"/>
      <c r="M101" s="445"/>
      <c r="X101" s="438"/>
      <c r="AA101" s="437">
        <f>F101</f>
        <v>0</v>
      </c>
      <c r="AB101" s="435"/>
      <c r="AE101" s="1113"/>
      <c r="AF101" s="1113"/>
      <c r="AG101" s="1113"/>
      <c r="AH101" s="98"/>
    </row>
    <row r="102" spans="1:36" ht="49.9" hidden="1" customHeight="1" outlineLevel="2" x14ac:dyDescent="0.25">
      <c r="A102" s="1081" t="s">
        <v>800</v>
      </c>
      <c r="B102" s="1552" t="s">
        <v>91</v>
      </c>
      <c r="C102" s="1553"/>
      <c r="D102" s="1554"/>
      <c r="E102" s="1554"/>
      <c r="F102" s="1553"/>
      <c r="G102" s="1553"/>
      <c r="H102" s="952" t="s">
        <v>487</v>
      </c>
      <c r="I102" s="952"/>
      <c r="J102" s="1583"/>
      <c r="K102" s="1554"/>
      <c r="L102" s="1584"/>
      <c r="M102" s="445"/>
      <c r="X102" s="438"/>
      <c r="Z102" s="436"/>
      <c r="AA102" s="437">
        <f t="shared" ref="AA102:AA165" si="3">F102</f>
        <v>0</v>
      </c>
      <c r="AB102" s="435"/>
      <c r="AE102" s="1113"/>
      <c r="AF102" s="1113"/>
      <c r="AG102" s="1113"/>
      <c r="AH102" s="98"/>
    </row>
    <row r="103" spans="1:36" ht="15" collapsed="1" x14ac:dyDescent="0.25">
      <c r="A103" s="941" t="s">
        <v>92</v>
      </c>
      <c r="B103" s="1557" t="s">
        <v>93</v>
      </c>
      <c r="C103" s="1557"/>
      <c r="D103" s="992"/>
      <c r="E103" s="996"/>
      <c r="F103" s="992"/>
      <c r="G103" s="992"/>
      <c r="H103" s="992"/>
      <c r="I103" s="992"/>
      <c r="J103" s="992"/>
      <c r="K103" s="992"/>
      <c r="L103" s="946"/>
      <c r="M103" s="445"/>
      <c r="X103" s="438"/>
      <c r="AA103" s="437">
        <f t="shared" si="3"/>
        <v>0</v>
      </c>
      <c r="AB103" s="435"/>
      <c r="AE103" s="1115"/>
      <c r="AF103" s="1115"/>
      <c r="AG103" s="1116"/>
      <c r="AH103" s="268"/>
      <c r="AI103" s="268"/>
      <c r="AJ103" s="268"/>
    </row>
    <row r="104" spans="1:36" ht="83.25" customHeight="1" x14ac:dyDescent="0.25">
      <c r="A104" s="953"/>
      <c r="B104" s="946" t="s">
        <v>94</v>
      </c>
      <c r="C104" s="946" t="s">
        <v>213</v>
      </c>
      <c r="D104" s="946"/>
      <c r="E104" s="954"/>
      <c r="F104" s="948"/>
      <c r="G104" s="956" t="s">
        <v>183</v>
      </c>
      <c r="H104" s="946"/>
      <c r="I104" s="946" t="s">
        <v>487</v>
      </c>
      <c r="J104" s="958"/>
      <c r="K104" s="967"/>
      <c r="L104" s="1572"/>
      <c r="M104" s="445"/>
      <c r="X104" s="438"/>
      <c r="AA104" s="437">
        <f t="shared" si="3"/>
        <v>0</v>
      </c>
      <c r="AB104" s="435"/>
      <c r="AE104" s="1115"/>
      <c r="AF104" s="1115"/>
      <c r="AG104" s="1116"/>
      <c r="AH104" s="268"/>
      <c r="AI104" s="268"/>
      <c r="AJ104" s="268"/>
    </row>
    <row r="105" spans="1:36" ht="50.25" customHeight="1" x14ac:dyDescent="0.25">
      <c r="A105" s="362"/>
      <c r="B105" s="360"/>
      <c r="C105" s="360"/>
      <c r="D105" s="360"/>
      <c r="E105" s="352"/>
      <c r="F105" s="358"/>
      <c r="G105" s="956" t="s">
        <v>184</v>
      </c>
      <c r="H105" s="946"/>
      <c r="I105" s="946" t="s">
        <v>487</v>
      </c>
      <c r="J105" s="958"/>
      <c r="K105" s="967"/>
      <c r="L105" s="1514"/>
      <c r="M105" s="445"/>
      <c r="X105" s="438"/>
      <c r="AA105" s="437">
        <f t="shared" si="3"/>
        <v>0</v>
      </c>
      <c r="AB105" s="435"/>
      <c r="AE105" s="1115"/>
      <c r="AF105" s="1115"/>
      <c r="AG105" s="1116"/>
      <c r="AH105" s="268"/>
      <c r="AI105" s="268"/>
      <c r="AJ105" s="268"/>
    </row>
    <row r="106" spans="1:36" ht="48" customHeight="1" x14ac:dyDescent="0.25">
      <c r="A106" s="364"/>
      <c r="B106" s="361"/>
      <c r="C106" s="361"/>
      <c r="D106" s="361"/>
      <c r="E106" s="396"/>
      <c r="F106" s="359"/>
      <c r="G106" s="956" t="s">
        <v>90</v>
      </c>
      <c r="H106" s="946"/>
      <c r="I106" s="946" t="s">
        <v>487</v>
      </c>
      <c r="J106" s="958"/>
      <c r="K106" s="967"/>
      <c r="L106" s="1573"/>
      <c r="M106" s="445"/>
      <c r="X106" s="438"/>
      <c r="AA106" s="437">
        <f t="shared" si="3"/>
        <v>0</v>
      </c>
      <c r="AB106" s="435"/>
      <c r="AE106" s="1115"/>
      <c r="AF106" s="1115"/>
      <c r="AG106" s="1116"/>
      <c r="AH106" s="268"/>
      <c r="AI106" s="268"/>
      <c r="AJ106" s="268"/>
    </row>
    <row r="107" spans="1:36" ht="29.25" hidden="1" customHeight="1" outlineLevel="1" x14ac:dyDescent="0.25">
      <c r="A107" s="924" t="s">
        <v>800</v>
      </c>
      <c r="B107" s="1462" t="s">
        <v>91</v>
      </c>
      <c r="C107" s="1574"/>
      <c r="D107" s="1574"/>
      <c r="E107" s="1574"/>
      <c r="F107" s="1574"/>
      <c r="G107" s="1574"/>
      <c r="H107" s="925"/>
      <c r="I107" s="925" t="s">
        <v>487</v>
      </c>
      <c r="J107" s="1462"/>
      <c r="K107" s="1574"/>
      <c r="L107" s="1575"/>
      <c r="M107" s="445"/>
      <c r="X107" s="438"/>
      <c r="Z107" s="436"/>
      <c r="AA107" s="437">
        <f t="shared" si="3"/>
        <v>0</v>
      </c>
      <c r="AB107" s="435"/>
      <c r="AE107" s="1115"/>
      <c r="AF107" s="1115"/>
      <c r="AG107" s="1116"/>
      <c r="AH107" s="268"/>
      <c r="AI107" s="268"/>
      <c r="AJ107" s="268"/>
    </row>
    <row r="108" spans="1:36" s="34" customFormat="1" ht="15" collapsed="1" x14ac:dyDescent="0.25">
      <c r="A108" s="943" t="s">
        <v>95</v>
      </c>
      <c r="B108" s="1576" t="s">
        <v>855</v>
      </c>
      <c r="C108" s="1577"/>
      <c r="D108" s="1578"/>
      <c r="E108" s="1578"/>
      <c r="F108" s="1577"/>
      <c r="G108" s="1577"/>
      <c r="H108" s="1061" t="s">
        <v>487</v>
      </c>
      <c r="I108" s="1061" t="s">
        <v>487</v>
      </c>
      <c r="J108" s="1062"/>
      <c r="K108" s="996"/>
      <c r="L108" s="996"/>
      <c r="M108" s="1109"/>
      <c r="N108" s="434"/>
      <c r="O108" s="434"/>
      <c r="P108" s="434"/>
      <c r="Q108" s="434"/>
      <c r="R108" s="434"/>
      <c r="S108" s="434"/>
      <c r="T108" s="434"/>
      <c r="U108" s="594"/>
      <c r="V108" s="434"/>
      <c r="W108" s="429"/>
      <c r="X108" s="438"/>
      <c r="Y108" s="434"/>
      <c r="Z108" s="594"/>
      <c r="AA108" s="437">
        <f t="shared" si="3"/>
        <v>0</v>
      </c>
      <c r="AB108" s="435"/>
      <c r="AC108" s="409"/>
      <c r="AD108" s="426"/>
      <c r="AE108" s="1113"/>
      <c r="AF108" s="1113"/>
      <c r="AG108" s="1119"/>
      <c r="AH108" s="275"/>
      <c r="AI108" s="278"/>
      <c r="AJ108" s="278"/>
    </row>
    <row r="109" spans="1:36" s="34" customFormat="1" ht="15" x14ac:dyDescent="0.25">
      <c r="A109" s="802" t="s">
        <v>39</v>
      </c>
      <c r="B109" s="1532" t="s">
        <v>179</v>
      </c>
      <c r="C109" s="1532"/>
      <c r="D109" s="822" t="s">
        <v>487</v>
      </c>
      <c r="E109" s="926"/>
      <c r="F109" s="822"/>
      <c r="G109" s="822"/>
      <c r="H109" s="927" t="s">
        <v>487</v>
      </c>
      <c r="I109" s="927" t="s">
        <v>487</v>
      </c>
      <c r="J109" s="828"/>
      <c r="K109" s="926"/>
      <c r="L109" s="926"/>
      <c r="M109" s="1109"/>
      <c r="N109" s="434"/>
      <c r="O109" s="434"/>
      <c r="P109" s="434"/>
      <c r="Q109" s="434"/>
      <c r="R109" s="434"/>
      <c r="S109" s="434"/>
      <c r="T109" s="434"/>
      <c r="U109" s="594"/>
      <c r="V109" s="434"/>
      <c r="W109" s="429"/>
      <c r="X109" s="438"/>
      <c r="Y109" s="434"/>
      <c r="Z109" s="594"/>
      <c r="AA109" s="437">
        <f t="shared" si="3"/>
        <v>0</v>
      </c>
      <c r="AB109" s="435"/>
      <c r="AC109" s="409"/>
      <c r="AD109" s="426"/>
      <c r="AE109" s="1113"/>
      <c r="AF109" s="1113"/>
      <c r="AG109" s="1113"/>
      <c r="AH109" s="275"/>
      <c r="AI109" s="278"/>
      <c r="AJ109" s="278"/>
    </row>
    <row r="110" spans="1:36" ht="84.6" customHeight="1" x14ac:dyDescent="0.25">
      <c r="A110" s="1047" t="s">
        <v>1213</v>
      </c>
      <c r="B110" s="1047" t="s">
        <v>462</v>
      </c>
      <c r="C110" s="1047" t="s">
        <v>325</v>
      </c>
      <c r="D110" s="946" t="s">
        <v>487</v>
      </c>
      <c r="E110" s="947" t="s">
        <v>487</v>
      </c>
      <c r="F110" s="948"/>
      <c r="G110" s="1047" t="s">
        <v>1214</v>
      </c>
      <c r="H110" s="1061" t="s">
        <v>487</v>
      </c>
      <c r="I110" s="1061" t="s">
        <v>487</v>
      </c>
      <c r="J110" s="1082"/>
      <c r="K110" s="1083"/>
      <c r="L110" s="928" t="s">
        <v>1232</v>
      </c>
      <c r="M110" s="445"/>
      <c r="X110" s="438"/>
      <c r="Z110" s="430" t="s">
        <v>487</v>
      </c>
      <c r="AA110" s="437">
        <f t="shared" si="3"/>
        <v>0</v>
      </c>
      <c r="AB110" s="435">
        <f>F110</f>
        <v>0</v>
      </c>
      <c r="AE110" s="1113"/>
      <c r="AF110" s="1113"/>
      <c r="AG110" s="1113"/>
      <c r="AH110" s="98"/>
    </row>
    <row r="111" spans="1:36" ht="33" customHeight="1" x14ac:dyDescent="0.25">
      <c r="A111" s="238"/>
      <c r="B111" s="314"/>
      <c r="C111" s="229"/>
      <c r="D111" s="460"/>
      <c r="E111" s="465"/>
      <c r="F111" s="358"/>
      <c r="G111" s="1084" t="s">
        <v>856</v>
      </c>
      <c r="H111" s="1061" t="s">
        <v>487</v>
      </c>
      <c r="I111" s="1061" t="s">
        <v>487</v>
      </c>
      <c r="J111" s="957"/>
      <c r="K111" s="958"/>
      <c r="L111" s="1085"/>
      <c r="M111" s="445"/>
      <c r="X111" s="438"/>
      <c r="AA111" s="437">
        <f t="shared" si="3"/>
        <v>0</v>
      </c>
      <c r="AE111" s="1113"/>
      <c r="AF111" s="1113"/>
      <c r="AG111" s="1113"/>
      <c r="AH111" s="98"/>
    </row>
    <row r="112" spans="1:36" ht="57" customHeight="1" x14ac:dyDescent="0.25">
      <c r="A112" s="239"/>
      <c r="B112" s="315"/>
      <c r="C112" s="233"/>
      <c r="D112" s="646"/>
      <c r="E112" s="922"/>
      <c r="F112" s="306"/>
      <c r="G112" s="1084" t="s">
        <v>827</v>
      </c>
      <c r="H112" s="1061" t="s">
        <v>487</v>
      </c>
      <c r="I112" s="1061" t="s">
        <v>487</v>
      </c>
      <c r="J112" s="957"/>
      <c r="K112" s="958"/>
      <c r="L112" s="1085"/>
      <c r="M112" s="445"/>
      <c r="X112" s="438"/>
      <c r="AA112" s="437">
        <f t="shared" si="3"/>
        <v>0</v>
      </c>
      <c r="AE112" s="1113"/>
      <c r="AF112" s="1113"/>
      <c r="AG112" s="1113"/>
      <c r="AH112" s="98"/>
    </row>
    <row r="113" spans="1:36" ht="31.5" customHeight="1" x14ac:dyDescent="0.25">
      <c r="A113" s="239"/>
      <c r="B113" s="315"/>
      <c r="C113" s="233"/>
      <c r="D113" s="646"/>
      <c r="E113" s="922"/>
      <c r="F113" s="306"/>
      <c r="G113" s="1084" t="s">
        <v>828</v>
      </c>
      <c r="H113" s="1061" t="s">
        <v>487</v>
      </c>
      <c r="I113" s="1061" t="s">
        <v>487</v>
      </c>
      <c r="J113" s="957"/>
      <c r="K113" s="958"/>
      <c r="L113" s="1085"/>
      <c r="M113" s="445"/>
      <c r="X113" s="438"/>
      <c r="AA113" s="437">
        <f t="shared" si="3"/>
        <v>0</v>
      </c>
      <c r="AE113" s="1113"/>
      <c r="AF113" s="1113"/>
      <c r="AG113" s="1113"/>
      <c r="AH113" s="98"/>
    </row>
    <row r="114" spans="1:36" ht="45" customHeight="1" x14ac:dyDescent="0.25">
      <c r="A114" s="240"/>
      <c r="B114" s="316"/>
      <c r="C114" s="230"/>
      <c r="D114" s="621"/>
      <c r="E114" s="923"/>
      <c r="F114" s="359"/>
      <c r="G114" s="824" t="s">
        <v>829</v>
      </c>
      <c r="H114" s="929" t="s">
        <v>487</v>
      </c>
      <c r="I114" s="929" t="s">
        <v>487</v>
      </c>
      <c r="J114" s="957"/>
      <c r="K114" s="930"/>
      <c r="L114" s="1085"/>
      <c r="M114" s="445"/>
      <c r="X114" s="438"/>
      <c r="AA114" s="437">
        <f t="shared" si="3"/>
        <v>0</v>
      </c>
      <c r="AB114" s="435"/>
      <c r="AE114" s="1113"/>
      <c r="AF114" s="1113"/>
      <c r="AG114" s="1113"/>
      <c r="AH114" s="98"/>
    </row>
    <row r="115" spans="1:36" s="56" customFormat="1" ht="192.75" hidden="1" customHeight="1" outlineLevel="1" x14ac:dyDescent="0.25">
      <c r="A115" s="952" t="s">
        <v>801</v>
      </c>
      <c r="B115" s="1579" t="s">
        <v>178</v>
      </c>
      <c r="C115" s="1579"/>
      <c r="D115" s="1560"/>
      <c r="E115" s="1560"/>
      <c r="F115" s="1579"/>
      <c r="G115" s="1579"/>
      <c r="H115" s="952" t="s">
        <v>487</v>
      </c>
      <c r="I115" s="952" t="s">
        <v>487</v>
      </c>
      <c r="J115" s="1086"/>
      <c r="K115" s="952"/>
      <c r="L115" s="952"/>
      <c r="M115" s="1110"/>
      <c r="N115" s="433"/>
      <c r="O115" s="433"/>
      <c r="P115" s="433"/>
      <c r="Q115" s="433"/>
      <c r="R115" s="433"/>
      <c r="S115" s="433"/>
      <c r="T115" s="433"/>
      <c r="U115" s="433"/>
      <c r="V115" s="433"/>
      <c r="W115" s="429"/>
      <c r="X115" s="438"/>
      <c r="Y115" s="433"/>
      <c r="Z115" s="446"/>
      <c r="AA115" s="437">
        <f t="shared" si="3"/>
        <v>0</v>
      </c>
      <c r="AB115" s="435"/>
      <c r="AC115" s="410"/>
      <c r="AD115" s="425"/>
      <c r="AE115" s="1113"/>
      <c r="AF115" s="1113"/>
      <c r="AG115" s="1113"/>
      <c r="AH115" s="98"/>
      <c r="AI115" s="277"/>
      <c r="AJ115" s="277"/>
    </row>
    <row r="116" spans="1:36" ht="15" hidden="1" outlineLevel="1" x14ac:dyDescent="0.25">
      <c r="A116" s="941" t="s">
        <v>180</v>
      </c>
      <c r="B116" s="1557" t="s">
        <v>181</v>
      </c>
      <c r="C116" s="1557"/>
      <c r="D116" s="946" t="s">
        <v>487</v>
      </c>
      <c r="E116" s="954" t="s">
        <v>487</v>
      </c>
      <c r="F116" s="992"/>
      <c r="G116" s="992"/>
      <c r="H116" s="946" t="s">
        <v>487</v>
      </c>
      <c r="I116" s="946" t="s">
        <v>487</v>
      </c>
      <c r="J116" s="1028"/>
      <c r="K116" s="992"/>
      <c r="L116" s="992"/>
      <c r="M116" s="445"/>
      <c r="X116" s="438"/>
      <c r="AA116" s="437">
        <f t="shared" si="3"/>
        <v>0</v>
      </c>
      <c r="AB116" s="435"/>
      <c r="AE116" s="1113"/>
      <c r="AF116" s="1113"/>
      <c r="AG116" s="1113"/>
      <c r="AH116" s="98"/>
    </row>
    <row r="117" spans="1:36" ht="79.5" hidden="1" customHeight="1" outlineLevel="1" x14ac:dyDescent="0.25">
      <c r="A117" s="946" t="s">
        <v>294</v>
      </c>
      <c r="B117" s="946" t="s">
        <v>463</v>
      </c>
      <c r="C117" s="937" t="s">
        <v>398</v>
      </c>
      <c r="D117" s="902" t="s">
        <v>487</v>
      </c>
      <c r="E117" s="931" t="s">
        <v>487</v>
      </c>
      <c r="F117" s="948"/>
      <c r="G117" s="937" t="s">
        <v>996</v>
      </c>
      <c r="H117" s="946" t="s">
        <v>487</v>
      </c>
      <c r="I117" s="946" t="s">
        <v>487</v>
      </c>
      <c r="J117" s="1063"/>
      <c r="K117" s="939"/>
      <c r="L117" s="932" t="s">
        <v>1233</v>
      </c>
      <c r="M117" s="445"/>
      <c r="X117" s="438"/>
      <c r="Z117" s="430" t="s">
        <v>487</v>
      </c>
      <c r="AA117" s="437">
        <f t="shared" si="3"/>
        <v>0</v>
      </c>
      <c r="AB117" s="435">
        <f>F117</f>
        <v>0</v>
      </c>
      <c r="AE117" s="1113"/>
      <c r="AF117" s="1113"/>
      <c r="AG117" s="1113"/>
      <c r="AH117" s="98"/>
    </row>
    <row r="118" spans="1:36" ht="82.9" hidden="1" customHeight="1" outlineLevel="1" x14ac:dyDescent="0.25">
      <c r="A118" s="1032"/>
      <c r="B118" s="806"/>
      <c r="C118" s="933"/>
      <c r="D118" s="621"/>
      <c r="E118" s="923"/>
      <c r="F118" s="915"/>
      <c r="G118" s="1046" t="s">
        <v>185</v>
      </c>
      <c r="H118" s="946"/>
      <c r="I118" s="946"/>
      <c r="J118" s="1055"/>
      <c r="K118" s="939"/>
      <c r="L118" s="1087" t="s">
        <v>1234</v>
      </c>
      <c r="M118" s="445"/>
      <c r="X118" s="438"/>
      <c r="AA118" s="437">
        <f t="shared" si="3"/>
        <v>0</v>
      </c>
      <c r="AB118" s="435"/>
      <c r="AE118" s="1113"/>
      <c r="AF118" s="1113"/>
      <c r="AG118" s="1113"/>
      <c r="AH118" s="268"/>
      <c r="AI118" s="268"/>
      <c r="AJ118" s="268"/>
    </row>
    <row r="119" spans="1:36" ht="169.5" hidden="1" customHeight="1" outlineLevel="1" x14ac:dyDescent="0.25">
      <c r="A119" s="808" t="s">
        <v>802</v>
      </c>
      <c r="B119" s="1588" t="s">
        <v>237</v>
      </c>
      <c r="C119" s="1588"/>
      <c r="D119" s="1588"/>
      <c r="E119" s="1588"/>
      <c r="F119" s="1588"/>
      <c r="G119" s="1588"/>
      <c r="H119" s="1088" t="s">
        <v>487</v>
      </c>
      <c r="I119" s="1088" t="s">
        <v>487</v>
      </c>
      <c r="J119" s="1089"/>
      <c r="K119" s="654"/>
      <c r="L119" s="1090"/>
      <c r="M119" s="445"/>
      <c r="X119" s="438"/>
      <c r="AA119" s="437">
        <f t="shared" si="3"/>
        <v>0</v>
      </c>
      <c r="AB119" s="435"/>
      <c r="AE119" s="1113"/>
      <c r="AF119" s="1113"/>
      <c r="AG119" s="1113"/>
      <c r="AH119" s="98"/>
    </row>
    <row r="120" spans="1:36" ht="38.25" hidden="1" outlineLevel="1" x14ac:dyDescent="0.25">
      <c r="A120" s="946" t="s">
        <v>295</v>
      </c>
      <c r="B120" s="809" t="s">
        <v>188</v>
      </c>
      <c r="C120" s="1091" t="s">
        <v>189</v>
      </c>
      <c r="D120" s="946" t="s">
        <v>487</v>
      </c>
      <c r="E120" s="954"/>
      <c r="F120" s="955"/>
      <c r="G120" s="1092" t="s">
        <v>234</v>
      </c>
      <c r="H120" s="946" t="s">
        <v>487</v>
      </c>
      <c r="I120" s="946" t="s">
        <v>487</v>
      </c>
      <c r="J120" s="1093"/>
      <c r="K120" s="939"/>
      <c r="L120" s="1094"/>
      <c r="M120" s="445"/>
      <c r="X120" s="438"/>
      <c r="AA120" s="437">
        <f t="shared" si="3"/>
        <v>0</v>
      </c>
      <c r="AB120" s="435"/>
      <c r="AE120" s="1113"/>
      <c r="AF120" s="1113"/>
      <c r="AG120" s="1113"/>
      <c r="AH120" s="98"/>
    </row>
    <row r="121" spans="1:36" ht="42" hidden="1" customHeight="1" outlineLevel="1" x14ac:dyDescent="0.25">
      <c r="A121" s="354"/>
      <c r="B121" s="811"/>
      <c r="C121" s="241"/>
      <c r="D121" s="460"/>
      <c r="E121" s="347"/>
      <c r="F121" s="336"/>
      <c r="G121" s="1092" t="s">
        <v>191</v>
      </c>
      <c r="H121" s="946" t="s">
        <v>487</v>
      </c>
      <c r="I121" s="946" t="s">
        <v>487</v>
      </c>
      <c r="J121" s="939"/>
      <c r="L121" s="940"/>
      <c r="M121" s="445"/>
      <c r="X121" s="438"/>
      <c r="AA121" s="437">
        <f t="shared" si="3"/>
        <v>0</v>
      </c>
      <c r="AB121" s="435"/>
      <c r="AE121" s="1113"/>
      <c r="AF121" s="1113"/>
      <c r="AG121" s="1113"/>
      <c r="AH121" s="98"/>
    </row>
    <row r="122" spans="1:36" ht="44.25" hidden="1" customHeight="1" outlineLevel="1" x14ac:dyDescent="0.25">
      <c r="A122" s="298"/>
      <c r="B122" s="813"/>
      <c r="C122" s="242"/>
      <c r="D122" s="621"/>
      <c r="E122" s="911"/>
      <c r="F122" s="337"/>
      <c r="G122" s="1092" t="s">
        <v>3</v>
      </c>
      <c r="H122" s="946" t="s">
        <v>487</v>
      </c>
      <c r="I122" s="946" t="s">
        <v>487</v>
      </c>
      <c r="J122" s="1093"/>
      <c r="K122" s="939"/>
      <c r="L122" s="940"/>
      <c r="M122" s="445"/>
      <c r="X122" s="438"/>
      <c r="AA122" s="437">
        <f t="shared" si="3"/>
        <v>0</v>
      </c>
      <c r="AB122" s="435"/>
      <c r="AE122" s="1113"/>
      <c r="AF122" s="1113"/>
      <c r="AG122" s="1113"/>
      <c r="AH122" s="98"/>
    </row>
    <row r="123" spans="1:36" ht="27" hidden="1" customHeight="1" outlineLevel="2" x14ac:dyDescent="0.25">
      <c r="A123" s="680" t="s">
        <v>186</v>
      </c>
      <c r="B123" s="1589" t="s">
        <v>1123</v>
      </c>
      <c r="C123" s="1589"/>
      <c r="D123" s="1560"/>
      <c r="E123" s="1560"/>
      <c r="F123" s="1590"/>
      <c r="G123" s="1579"/>
      <c r="H123" s="952" t="s">
        <v>487</v>
      </c>
      <c r="I123" s="952" t="s">
        <v>487</v>
      </c>
      <c r="J123" s="1555"/>
      <c r="K123" s="1570"/>
      <c r="L123" s="1570"/>
      <c r="M123" s="445"/>
      <c r="X123" s="438"/>
      <c r="AA123" s="437">
        <f t="shared" si="3"/>
        <v>0</v>
      </c>
      <c r="AB123" s="435"/>
      <c r="AE123" s="1113"/>
      <c r="AF123" s="1113"/>
      <c r="AG123" s="1113"/>
      <c r="AH123" s="98"/>
    </row>
    <row r="124" spans="1:36" ht="33" hidden="1" customHeight="1" outlineLevel="1" collapsed="1" x14ac:dyDescent="0.25">
      <c r="A124" s="946" t="s">
        <v>296</v>
      </c>
      <c r="B124" s="1091" t="s">
        <v>193</v>
      </c>
      <c r="C124" s="1091" t="s">
        <v>189</v>
      </c>
      <c r="D124" s="946" t="s">
        <v>487</v>
      </c>
      <c r="E124" s="954"/>
      <c r="F124" s="955"/>
      <c r="G124" s="1095" t="s">
        <v>194</v>
      </c>
      <c r="H124" s="946" t="s">
        <v>487</v>
      </c>
      <c r="I124" s="946" t="s">
        <v>487</v>
      </c>
      <c r="J124" s="1093"/>
      <c r="K124" s="939"/>
      <c r="L124" s="940"/>
      <c r="M124" s="445"/>
      <c r="X124" s="438"/>
      <c r="AA124" s="437">
        <f t="shared" si="3"/>
        <v>0</v>
      </c>
      <c r="AB124" s="435"/>
      <c r="AE124" s="1113"/>
      <c r="AF124" s="1113"/>
      <c r="AG124" s="1113"/>
      <c r="AH124" s="98"/>
    </row>
    <row r="125" spans="1:36" ht="18.600000000000001" hidden="1" customHeight="1" outlineLevel="1" x14ac:dyDescent="0.25">
      <c r="A125" s="354"/>
      <c r="B125" s="241"/>
      <c r="C125" s="241"/>
      <c r="D125" s="460"/>
      <c r="E125" s="347"/>
      <c r="F125" s="358"/>
      <c r="G125" s="1095" t="s">
        <v>195</v>
      </c>
      <c r="H125" s="946" t="s">
        <v>487</v>
      </c>
      <c r="I125" s="946" t="s">
        <v>487</v>
      </c>
      <c r="J125" s="1093"/>
      <c r="K125" s="939"/>
      <c r="L125" s="940"/>
      <c r="M125" s="445"/>
      <c r="X125" s="438"/>
      <c r="AA125" s="437">
        <f t="shared" si="3"/>
        <v>0</v>
      </c>
      <c r="AB125" s="435"/>
      <c r="AE125" s="1113"/>
      <c r="AF125" s="1113"/>
      <c r="AG125" s="1113"/>
      <c r="AH125" s="98"/>
    </row>
    <row r="126" spans="1:36" ht="43.5" hidden="1" customHeight="1" outlineLevel="1" x14ac:dyDescent="0.25">
      <c r="A126" s="298"/>
      <c r="B126" s="242"/>
      <c r="C126" s="242"/>
      <c r="D126" s="621"/>
      <c r="E126" s="911"/>
      <c r="F126" s="359"/>
      <c r="G126" s="1095" t="s">
        <v>196</v>
      </c>
      <c r="H126" s="946" t="s">
        <v>487</v>
      </c>
      <c r="I126" s="946" t="s">
        <v>487</v>
      </c>
      <c r="J126" s="1093"/>
      <c r="K126" s="939"/>
      <c r="L126" s="1096"/>
      <c r="M126" s="445"/>
      <c r="X126" s="438"/>
      <c r="AA126" s="437">
        <f t="shared" si="3"/>
        <v>0</v>
      </c>
      <c r="AB126" s="435"/>
      <c r="AE126" s="1113"/>
      <c r="AF126" s="1113"/>
      <c r="AG126" s="1113"/>
      <c r="AH126" s="98"/>
    </row>
    <row r="127" spans="1:36" ht="60" hidden="1" customHeight="1" outlineLevel="1" x14ac:dyDescent="0.25">
      <c r="A127" s="1091" t="s">
        <v>297</v>
      </c>
      <c r="B127" s="1091" t="s">
        <v>197</v>
      </c>
      <c r="C127" s="1091" t="s">
        <v>189</v>
      </c>
      <c r="D127" s="946" t="s">
        <v>487</v>
      </c>
      <c r="E127" s="954"/>
      <c r="F127" s="955"/>
      <c r="G127" s="1095" t="s">
        <v>5</v>
      </c>
      <c r="H127" s="946" t="s">
        <v>487</v>
      </c>
      <c r="I127" s="946" t="s">
        <v>487</v>
      </c>
      <c r="J127" s="1093"/>
      <c r="K127" s="939"/>
      <c r="L127" s="940"/>
      <c r="M127" s="445"/>
      <c r="X127" s="438"/>
      <c r="AA127" s="437">
        <f t="shared" si="3"/>
        <v>0</v>
      </c>
      <c r="AB127" s="435"/>
      <c r="AE127" s="1113"/>
      <c r="AF127" s="1113"/>
      <c r="AG127" s="1113"/>
      <c r="AH127" s="98"/>
    </row>
    <row r="128" spans="1:36" ht="60.75" hidden="1" customHeight="1" outlineLevel="1" x14ac:dyDescent="0.25">
      <c r="A128" s="1097"/>
      <c r="B128" s="816"/>
      <c r="C128" s="819"/>
      <c r="D128" s="599"/>
      <c r="E128" s="934"/>
      <c r="F128" s="915"/>
      <c r="G128" s="1095" t="s">
        <v>199</v>
      </c>
      <c r="H128" s="946" t="s">
        <v>487</v>
      </c>
      <c r="I128" s="946" t="s">
        <v>487</v>
      </c>
      <c r="J128" s="1093"/>
      <c r="K128" s="939"/>
      <c r="L128" s="940"/>
      <c r="M128" s="445"/>
      <c r="X128" s="438"/>
      <c r="AA128" s="437">
        <f t="shared" si="3"/>
        <v>0</v>
      </c>
      <c r="AB128" s="435"/>
      <c r="AE128" s="1113"/>
      <c r="AF128" s="1113"/>
      <c r="AG128" s="1113"/>
      <c r="AH128" s="98"/>
    </row>
    <row r="129" spans="1:36" ht="33" hidden="1" customHeight="1" outlineLevel="1" x14ac:dyDescent="0.25">
      <c r="A129" s="1091" t="s">
        <v>298</v>
      </c>
      <c r="B129" s="1091" t="s">
        <v>200</v>
      </c>
      <c r="C129" s="1091" t="s">
        <v>189</v>
      </c>
      <c r="D129" s="946" t="s">
        <v>487</v>
      </c>
      <c r="E129" s="954"/>
      <c r="F129" s="955"/>
      <c r="G129" s="1095" t="s">
        <v>6</v>
      </c>
      <c r="H129" s="946" t="s">
        <v>487</v>
      </c>
      <c r="I129" s="946" t="s">
        <v>487</v>
      </c>
      <c r="J129" s="1093"/>
      <c r="K129" s="939"/>
      <c r="L129" s="940"/>
      <c r="M129" s="445"/>
      <c r="X129" s="438"/>
      <c r="AA129" s="437">
        <f t="shared" si="3"/>
        <v>0</v>
      </c>
      <c r="AB129" s="435"/>
      <c r="AE129" s="1113"/>
      <c r="AF129" s="1113"/>
      <c r="AG129" s="1113"/>
      <c r="AH129" s="98"/>
    </row>
    <row r="130" spans="1:36" ht="54.75" hidden="1" customHeight="1" outlineLevel="1" x14ac:dyDescent="0.25">
      <c r="A130" s="1098"/>
      <c r="B130" s="819"/>
      <c r="C130" s="819"/>
      <c r="D130" s="599"/>
      <c r="E130" s="934"/>
      <c r="F130" s="915"/>
      <c r="G130" s="1095" t="s">
        <v>7</v>
      </c>
      <c r="H130" s="946" t="s">
        <v>487</v>
      </c>
      <c r="I130" s="946" t="s">
        <v>487</v>
      </c>
      <c r="J130" s="1093"/>
      <c r="K130" s="939"/>
      <c r="L130" s="940"/>
      <c r="M130" s="445"/>
      <c r="X130" s="438"/>
      <c r="AA130" s="437">
        <f t="shared" si="3"/>
        <v>0</v>
      </c>
      <c r="AB130" s="435"/>
      <c r="AE130" s="1113"/>
      <c r="AF130" s="1113"/>
      <c r="AG130" s="1113"/>
      <c r="AH130" s="98"/>
    </row>
    <row r="131" spans="1:36" ht="46.9" hidden="1" customHeight="1" outlineLevel="1" x14ac:dyDescent="0.25">
      <c r="A131" s="1099" t="s">
        <v>299</v>
      </c>
      <c r="B131" s="1091" t="s">
        <v>1112</v>
      </c>
      <c r="C131" s="1091" t="s">
        <v>189</v>
      </c>
      <c r="D131" s="946" t="s">
        <v>487</v>
      </c>
      <c r="E131" s="954"/>
      <c r="F131" s="955"/>
      <c r="G131" s="946" t="s">
        <v>8</v>
      </c>
      <c r="H131" s="946" t="s">
        <v>487</v>
      </c>
      <c r="I131" s="946" t="s">
        <v>487</v>
      </c>
      <c r="J131" s="1093"/>
      <c r="K131" s="939"/>
      <c r="L131" s="940"/>
      <c r="M131" s="445"/>
      <c r="X131" s="438"/>
      <c r="AA131" s="437">
        <f t="shared" si="3"/>
        <v>0</v>
      </c>
      <c r="AB131" s="435"/>
      <c r="AE131" s="1113"/>
      <c r="AF131" s="1113"/>
      <c r="AG131" s="1113"/>
      <c r="AH131" s="98"/>
    </row>
    <row r="132" spans="1:36" ht="45.75" hidden="1" customHeight="1" outlineLevel="2" x14ac:dyDescent="0.25">
      <c r="A132" s="951" t="s">
        <v>803</v>
      </c>
      <c r="B132" s="1579" t="s">
        <v>1124</v>
      </c>
      <c r="C132" s="1579"/>
      <c r="D132" s="1560"/>
      <c r="E132" s="1560"/>
      <c r="F132" s="1579"/>
      <c r="G132" s="1579"/>
      <c r="H132" s="952" t="s">
        <v>487</v>
      </c>
      <c r="I132" s="952" t="s">
        <v>487</v>
      </c>
      <c r="J132" s="1555"/>
      <c r="K132" s="1570"/>
      <c r="L132" s="1570"/>
      <c r="M132" s="445"/>
      <c r="X132" s="438"/>
      <c r="AA132" s="437">
        <f t="shared" si="3"/>
        <v>0</v>
      </c>
      <c r="AB132" s="435"/>
      <c r="AE132" s="1113"/>
      <c r="AF132" s="1113"/>
      <c r="AG132" s="1113"/>
      <c r="AH132" s="98"/>
    </row>
    <row r="133" spans="1:36" s="269" customFormat="1" ht="15" collapsed="1" x14ac:dyDescent="0.25">
      <c r="A133" s="941" t="s">
        <v>1125</v>
      </c>
      <c r="B133" s="1557" t="s">
        <v>1126</v>
      </c>
      <c r="C133" s="1557"/>
      <c r="D133" s="942"/>
      <c r="E133" s="943" t="s">
        <v>487</v>
      </c>
      <c r="F133" s="942"/>
      <c r="G133" s="942"/>
      <c r="H133" s="944" t="s">
        <v>487</v>
      </c>
      <c r="I133" s="944" t="s">
        <v>487</v>
      </c>
      <c r="J133" s="945"/>
      <c r="K133" s="942"/>
      <c r="L133" s="942"/>
      <c r="M133" s="445"/>
      <c r="N133" s="344"/>
      <c r="O133" s="344"/>
      <c r="P133" s="344"/>
      <c r="Q133" s="344"/>
      <c r="R133" s="344"/>
      <c r="S133" s="344"/>
      <c r="T133" s="344"/>
      <c r="U133" s="344"/>
      <c r="V133" s="344"/>
      <c r="W133" s="429"/>
      <c r="X133" s="438"/>
      <c r="Y133" s="344"/>
      <c r="Z133" s="430"/>
      <c r="AA133" s="437">
        <f t="shared" si="3"/>
        <v>0</v>
      </c>
      <c r="AB133" s="435"/>
      <c r="AC133" s="407"/>
      <c r="AD133" s="425"/>
      <c r="AE133" s="1113"/>
      <c r="AF133" s="1113"/>
      <c r="AG133" s="1113"/>
      <c r="AH133" s="274"/>
      <c r="AI133" s="276"/>
      <c r="AJ133" s="276"/>
    </row>
    <row r="134" spans="1:36" ht="80.25" customHeight="1" x14ac:dyDescent="0.25">
      <c r="A134" s="953" t="s">
        <v>300</v>
      </c>
      <c r="B134" s="946" t="s">
        <v>454</v>
      </c>
      <c r="C134" s="946" t="s">
        <v>455</v>
      </c>
      <c r="D134" s="946"/>
      <c r="E134" s="947" t="s">
        <v>487</v>
      </c>
      <c r="F134" s="955"/>
      <c r="G134" s="956" t="s">
        <v>363</v>
      </c>
      <c r="H134" s="946" t="s">
        <v>487</v>
      </c>
      <c r="I134" s="946" t="s">
        <v>487</v>
      </c>
      <c r="J134" s="957"/>
      <c r="K134" s="958"/>
      <c r="L134" s="940"/>
      <c r="M134" s="445"/>
      <c r="X134" s="438"/>
      <c r="Z134" s="430" t="s">
        <v>487</v>
      </c>
      <c r="AA134" s="437">
        <f t="shared" si="3"/>
        <v>0</v>
      </c>
      <c r="AB134" s="435">
        <f>F134</f>
        <v>0</v>
      </c>
      <c r="AE134" s="1113"/>
      <c r="AF134" s="1113"/>
      <c r="AG134" s="1113"/>
    </row>
    <row r="135" spans="1:36" ht="72.75" customHeight="1" outlineLevel="1" x14ac:dyDescent="0.25">
      <c r="A135" s="1567" t="s">
        <v>804</v>
      </c>
      <c r="B135" s="1585" t="s">
        <v>456</v>
      </c>
      <c r="C135" s="1585"/>
      <c r="D135" s="1586"/>
      <c r="E135" s="1586"/>
      <c r="F135" s="1585"/>
      <c r="G135" s="1585"/>
      <c r="H135" s="1570" t="s">
        <v>487</v>
      </c>
      <c r="I135" s="1570" t="s">
        <v>487</v>
      </c>
      <c r="J135" s="1555"/>
      <c r="K135" s="1570"/>
      <c r="L135" s="1570"/>
      <c r="M135" s="445"/>
      <c r="X135" s="438"/>
      <c r="AA135" s="437">
        <f t="shared" si="3"/>
        <v>0</v>
      </c>
      <c r="AB135" s="437"/>
      <c r="AE135" s="1113"/>
      <c r="AF135" s="1113"/>
      <c r="AG135" s="1113"/>
    </row>
    <row r="136" spans="1:36" ht="38.25" customHeight="1" outlineLevel="1" x14ac:dyDescent="0.25">
      <c r="A136" s="1567"/>
      <c r="B136" s="1571" t="s">
        <v>830</v>
      </c>
      <c r="C136" s="1571"/>
      <c r="D136" s="1571"/>
      <c r="E136" s="1571"/>
      <c r="F136" s="1571"/>
      <c r="G136" s="1571"/>
      <c r="H136" s="1570"/>
      <c r="I136" s="1570"/>
      <c r="J136" s="1570"/>
      <c r="K136" s="1570"/>
      <c r="L136" s="1570"/>
      <c r="M136" s="445"/>
      <c r="X136" s="438"/>
      <c r="AA136" s="437">
        <f t="shared" si="3"/>
        <v>0</v>
      </c>
      <c r="AB136" s="437"/>
      <c r="AE136" s="1113" t="s">
        <v>606</v>
      </c>
      <c r="AF136" s="1113">
        <v>788</v>
      </c>
      <c r="AG136" s="1113" t="s">
        <v>835</v>
      </c>
      <c r="AH136" s="268"/>
      <c r="AI136" s="268"/>
      <c r="AJ136" s="268"/>
    </row>
    <row r="137" spans="1:36" ht="35.25" customHeight="1" outlineLevel="1" x14ac:dyDescent="0.25">
      <c r="A137" s="1567"/>
      <c r="B137" s="1587" t="s">
        <v>99</v>
      </c>
      <c r="C137" s="1587"/>
      <c r="D137" s="1587"/>
      <c r="E137" s="1587"/>
      <c r="F137" s="1587"/>
      <c r="G137" s="1587"/>
      <c r="H137" s="1570"/>
      <c r="I137" s="1570"/>
      <c r="J137" s="1570"/>
      <c r="K137" s="1570"/>
      <c r="L137" s="1570"/>
      <c r="M137" s="445"/>
      <c r="X137" s="438"/>
      <c r="AA137" s="437">
        <f t="shared" si="3"/>
        <v>0</v>
      </c>
      <c r="AB137" s="437"/>
      <c r="AE137" s="1115"/>
      <c r="AF137" s="1115"/>
      <c r="AG137" s="1120"/>
      <c r="AH137" s="268"/>
      <c r="AI137" s="268"/>
      <c r="AJ137" s="268"/>
    </row>
    <row r="138" spans="1:36" s="269" customFormat="1" ht="15" x14ac:dyDescent="0.25">
      <c r="A138" s="941" t="s">
        <v>100</v>
      </c>
      <c r="B138" s="1591" t="s">
        <v>116</v>
      </c>
      <c r="C138" s="1591"/>
      <c r="D138" s="942"/>
      <c r="E138" s="943" t="s">
        <v>487</v>
      </c>
      <c r="F138" s="942"/>
      <c r="G138" s="942"/>
      <c r="H138" s="944" t="s">
        <v>487</v>
      </c>
      <c r="I138" s="944" t="s">
        <v>487</v>
      </c>
      <c r="J138" s="945"/>
      <c r="K138" s="942"/>
      <c r="L138" s="942"/>
      <c r="M138" s="445"/>
      <c r="N138" s="344"/>
      <c r="O138" s="344"/>
      <c r="P138" s="344"/>
      <c r="Q138" s="344"/>
      <c r="R138" s="344"/>
      <c r="S138" s="344"/>
      <c r="T138" s="344"/>
      <c r="U138" s="344"/>
      <c r="V138" s="344"/>
      <c r="W138" s="429"/>
      <c r="X138" s="438"/>
      <c r="Y138" s="344"/>
      <c r="Z138" s="430"/>
      <c r="AA138" s="437">
        <f t="shared" si="3"/>
        <v>0</v>
      </c>
      <c r="AB138" s="437"/>
      <c r="AC138" s="407"/>
      <c r="AD138" s="425"/>
      <c r="AE138" s="1113"/>
      <c r="AF138" s="1113"/>
      <c r="AG138" s="1113"/>
      <c r="AH138" s="274"/>
      <c r="AI138" s="276"/>
      <c r="AJ138" s="276"/>
    </row>
    <row r="139" spans="1:36" ht="56.25" customHeight="1" x14ac:dyDescent="0.25">
      <c r="A139" s="953" t="s">
        <v>301</v>
      </c>
      <c r="B139" s="946" t="s">
        <v>117</v>
      </c>
      <c r="C139" s="946" t="s">
        <v>118</v>
      </c>
      <c r="D139" s="946"/>
      <c r="E139" s="947" t="s">
        <v>487</v>
      </c>
      <c r="F139" s="955"/>
      <c r="G139" s="956" t="s">
        <v>119</v>
      </c>
      <c r="H139" s="946" t="s">
        <v>487</v>
      </c>
      <c r="I139" s="946" t="s">
        <v>487</v>
      </c>
      <c r="J139" s="957"/>
      <c r="K139" s="957"/>
      <c r="L139" s="1100"/>
      <c r="M139" s="445"/>
      <c r="X139" s="438"/>
      <c r="Z139" s="430" t="s">
        <v>487</v>
      </c>
      <c r="AA139" s="437">
        <f t="shared" si="3"/>
        <v>0</v>
      </c>
      <c r="AB139" s="437">
        <f>F139</f>
        <v>0</v>
      </c>
      <c r="AE139" s="1113"/>
      <c r="AF139" s="1113"/>
      <c r="AG139" s="1113"/>
    </row>
    <row r="140" spans="1:36" ht="33" customHeight="1" outlineLevel="1" x14ac:dyDescent="0.25">
      <c r="A140" s="1568" t="s">
        <v>1344</v>
      </c>
      <c r="B140" s="1585" t="s">
        <v>1346</v>
      </c>
      <c r="C140" s="1585"/>
      <c r="D140" s="1586"/>
      <c r="E140" s="1586"/>
      <c r="F140" s="1585"/>
      <c r="G140" s="1585"/>
      <c r="H140" s="1570" t="s">
        <v>487</v>
      </c>
      <c r="I140" s="1570" t="s">
        <v>487</v>
      </c>
      <c r="J140" s="1555"/>
      <c r="K140" s="1570"/>
      <c r="L140" s="1570"/>
      <c r="M140" s="445"/>
      <c r="X140" s="438"/>
      <c r="AA140" s="437">
        <f t="shared" si="3"/>
        <v>0</v>
      </c>
      <c r="AB140" s="437"/>
      <c r="AE140" s="1113"/>
      <c r="AF140" s="1113"/>
      <c r="AG140" s="1113"/>
    </row>
    <row r="141" spans="1:36" ht="15.75" customHeight="1" outlineLevel="1" x14ac:dyDescent="0.25">
      <c r="A141" s="1592"/>
      <c r="B141" s="1571" t="s">
        <v>144</v>
      </c>
      <c r="C141" s="1571"/>
      <c r="D141" s="1571"/>
      <c r="E141" s="1571"/>
      <c r="F141" s="1571"/>
      <c r="G141" s="1571"/>
      <c r="H141" s="1570"/>
      <c r="I141" s="1570"/>
      <c r="J141" s="1570"/>
      <c r="K141" s="1570"/>
      <c r="L141" s="1570"/>
      <c r="M141" s="445"/>
      <c r="X141" s="438"/>
      <c r="AA141" s="437">
        <f t="shared" si="3"/>
        <v>0</v>
      </c>
      <c r="AB141" s="437"/>
      <c r="AE141" s="1115"/>
      <c r="AF141" s="1115"/>
      <c r="AG141" s="1120"/>
      <c r="AH141" s="268"/>
      <c r="AI141" s="268"/>
      <c r="AJ141" s="268"/>
    </row>
    <row r="142" spans="1:36" ht="18" customHeight="1" outlineLevel="1" x14ac:dyDescent="0.25">
      <c r="A142" s="1592"/>
      <c r="B142" s="1593" t="s">
        <v>145</v>
      </c>
      <c r="C142" s="1593"/>
      <c r="D142" s="1593"/>
      <c r="E142" s="1593"/>
      <c r="F142" s="1593"/>
      <c r="G142" s="1593"/>
      <c r="H142" s="1570"/>
      <c r="I142" s="1570"/>
      <c r="J142" s="1570"/>
      <c r="K142" s="1570"/>
      <c r="L142" s="1570"/>
      <c r="M142" s="445"/>
      <c r="X142" s="438"/>
      <c r="AA142" s="437">
        <f t="shared" si="3"/>
        <v>0</v>
      </c>
      <c r="AB142" s="437"/>
      <c r="AE142" s="1115"/>
      <c r="AF142" s="1115"/>
      <c r="AG142" s="1120"/>
      <c r="AH142" s="268"/>
      <c r="AI142" s="268"/>
      <c r="AJ142" s="268"/>
    </row>
    <row r="143" spans="1:36" ht="20.25" customHeight="1" outlineLevel="1" x14ac:dyDescent="0.25">
      <c r="A143" s="1581"/>
      <c r="B143" s="1594" t="s">
        <v>1345</v>
      </c>
      <c r="C143" s="1595"/>
      <c r="D143" s="1595"/>
      <c r="E143" s="1595"/>
      <c r="F143" s="1595"/>
      <c r="G143" s="1595"/>
      <c r="H143" s="1570"/>
      <c r="I143" s="1570"/>
      <c r="J143" s="1570"/>
      <c r="K143" s="1570"/>
      <c r="L143" s="1570"/>
      <c r="M143" s="445"/>
      <c r="X143" s="438"/>
      <c r="AA143" s="437">
        <f t="shared" si="3"/>
        <v>0</v>
      </c>
      <c r="AB143" s="437"/>
      <c r="AE143" s="1115"/>
      <c r="AF143" s="1115"/>
      <c r="AG143" s="1120"/>
      <c r="AH143" s="268"/>
      <c r="AI143" s="268"/>
      <c r="AJ143" s="268"/>
    </row>
    <row r="144" spans="1:36" s="269" customFormat="1" ht="15" x14ac:dyDescent="0.25">
      <c r="A144" s="941" t="s">
        <v>146</v>
      </c>
      <c r="B144" s="1591" t="s">
        <v>147</v>
      </c>
      <c r="C144" s="1591"/>
      <c r="D144" s="942"/>
      <c r="E144" s="943" t="s">
        <v>487</v>
      </c>
      <c r="F144" s="942"/>
      <c r="G144" s="942"/>
      <c r="H144" s="944" t="s">
        <v>487</v>
      </c>
      <c r="I144" s="944" t="s">
        <v>487</v>
      </c>
      <c r="J144" s="945"/>
      <c r="K144" s="942"/>
      <c r="L144" s="942"/>
      <c r="M144" s="445"/>
      <c r="N144" s="344"/>
      <c r="O144" s="344"/>
      <c r="P144" s="344"/>
      <c r="Q144" s="344"/>
      <c r="R144" s="344"/>
      <c r="S144" s="344"/>
      <c r="T144" s="344"/>
      <c r="U144" s="344"/>
      <c r="V144" s="344"/>
      <c r="W144" s="429"/>
      <c r="X144" s="438"/>
      <c r="Y144" s="344"/>
      <c r="Z144" s="430"/>
      <c r="AA144" s="437">
        <f t="shared" si="3"/>
        <v>0</v>
      </c>
      <c r="AB144" s="437"/>
      <c r="AC144" s="407"/>
      <c r="AD144" s="425"/>
      <c r="AE144" s="1113"/>
      <c r="AF144" s="1113"/>
      <c r="AG144" s="1113"/>
      <c r="AH144" s="274"/>
      <c r="AI144" s="276"/>
      <c r="AJ144" s="276"/>
    </row>
    <row r="145" spans="1:36" ht="48.75" customHeight="1" x14ac:dyDescent="0.25">
      <c r="A145" s="953" t="s">
        <v>302</v>
      </c>
      <c r="B145" s="946" t="s">
        <v>148</v>
      </c>
      <c r="C145" s="946" t="s">
        <v>149</v>
      </c>
      <c r="D145" s="946"/>
      <c r="E145" s="968" t="s">
        <v>487</v>
      </c>
      <c r="F145" s="955"/>
      <c r="G145" s="956" t="s">
        <v>119</v>
      </c>
      <c r="H145" s="946" t="s">
        <v>487</v>
      </c>
      <c r="I145" s="946" t="s">
        <v>487</v>
      </c>
      <c r="J145" s="957"/>
      <c r="K145" s="957"/>
      <c r="L145" s="1100"/>
      <c r="M145" s="445"/>
      <c r="X145" s="438"/>
      <c r="Z145" s="430" t="s">
        <v>487</v>
      </c>
      <c r="AA145" s="437">
        <f t="shared" si="3"/>
        <v>0</v>
      </c>
      <c r="AB145" s="437">
        <f>F145</f>
        <v>0</v>
      </c>
      <c r="AE145" s="1113"/>
      <c r="AF145" s="1113"/>
      <c r="AG145" s="1113"/>
    </row>
    <row r="146" spans="1:36" ht="29.65" customHeight="1" outlineLevel="1" x14ac:dyDescent="0.25">
      <c r="A146" s="951" t="s">
        <v>806</v>
      </c>
      <c r="B146" s="1579" t="s">
        <v>108</v>
      </c>
      <c r="C146" s="1579"/>
      <c r="D146" s="1560"/>
      <c r="E146" s="1560"/>
      <c r="F146" s="1579"/>
      <c r="G146" s="1579"/>
      <c r="H146" s="952" t="s">
        <v>487</v>
      </c>
      <c r="I146" s="952" t="s">
        <v>487</v>
      </c>
      <c r="J146" s="1555"/>
      <c r="K146" s="1570"/>
      <c r="L146" s="1570"/>
      <c r="M146" s="445"/>
      <c r="X146" s="438"/>
      <c r="AA146" s="437">
        <f t="shared" si="3"/>
        <v>0</v>
      </c>
      <c r="AB146" s="437"/>
      <c r="AE146" s="1113"/>
      <c r="AF146" s="1113"/>
      <c r="AG146" s="1113"/>
    </row>
    <row r="147" spans="1:36" s="269" customFormat="1" ht="15" x14ac:dyDescent="0.25">
      <c r="A147" s="941" t="s">
        <v>109</v>
      </c>
      <c r="B147" s="1591" t="s">
        <v>110</v>
      </c>
      <c r="C147" s="1591"/>
      <c r="D147" s="942" t="s">
        <v>487</v>
      </c>
      <c r="E147" s="943"/>
      <c r="F147" s="942"/>
      <c r="G147" s="942"/>
      <c r="H147" s="944" t="s">
        <v>487</v>
      </c>
      <c r="I147" s="944" t="s">
        <v>487</v>
      </c>
      <c r="J147" s="945"/>
      <c r="K147" s="942"/>
      <c r="L147" s="942"/>
      <c r="M147" s="445"/>
      <c r="N147" s="344"/>
      <c r="O147" s="344"/>
      <c r="P147" s="344"/>
      <c r="Q147" s="344"/>
      <c r="R147" s="344"/>
      <c r="S147" s="344"/>
      <c r="T147" s="344"/>
      <c r="U147" s="344"/>
      <c r="V147" s="344"/>
      <c r="W147" s="429"/>
      <c r="X147" s="438"/>
      <c r="Y147" s="344"/>
      <c r="Z147" s="430"/>
      <c r="AA147" s="437">
        <f t="shared" si="3"/>
        <v>0</v>
      </c>
      <c r="AB147" s="437"/>
      <c r="AC147" s="407"/>
      <c r="AD147" s="425"/>
      <c r="AE147" s="1113"/>
      <c r="AF147" s="1113"/>
      <c r="AG147" s="1113"/>
      <c r="AH147" s="274"/>
      <c r="AI147" s="276"/>
      <c r="AJ147" s="276"/>
    </row>
    <row r="148" spans="1:36" ht="114" customHeight="1" x14ac:dyDescent="0.25">
      <c r="A148" s="953" t="s">
        <v>303</v>
      </c>
      <c r="B148" s="946" t="s">
        <v>709</v>
      </c>
      <c r="C148" s="946" t="s">
        <v>326</v>
      </c>
      <c r="D148" s="946" t="s">
        <v>487</v>
      </c>
      <c r="E148" s="947"/>
      <c r="F148" s="955"/>
      <c r="G148" s="956"/>
      <c r="H148" s="946" t="s">
        <v>487</v>
      </c>
      <c r="I148" s="946" t="s">
        <v>487</v>
      </c>
      <c r="J148" s="957"/>
      <c r="K148" s="958"/>
      <c r="L148" s="940"/>
      <c r="M148" s="445"/>
      <c r="X148" s="438"/>
      <c r="AA148" s="437">
        <f t="shared" si="3"/>
        <v>0</v>
      </c>
      <c r="AB148" s="437"/>
      <c r="AE148" s="1113"/>
      <c r="AF148" s="1113"/>
      <c r="AG148" s="1113"/>
    </row>
    <row r="149" spans="1:36" ht="106.5" customHeight="1" outlineLevel="1" x14ac:dyDescent="0.25">
      <c r="A149" s="1567" t="s">
        <v>807</v>
      </c>
      <c r="B149" s="1585" t="s">
        <v>105</v>
      </c>
      <c r="C149" s="1585"/>
      <c r="D149" s="1586"/>
      <c r="E149" s="1586"/>
      <c r="F149" s="1585"/>
      <c r="G149" s="1585"/>
      <c r="H149" s="1570" t="s">
        <v>487</v>
      </c>
      <c r="I149" s="1570" t="s">
        <v>487</v>
      </c>
      <c r="J149" s="1555"/>
      <c r="K149" s="1570"/>
      <c r="L149" s="1570"/>
      <c r="M149" s="445"/>
      <c r="X149" s="438"/>
      <c r="AA149" s="437">
        <f t="shared" si="3"/>
        <v>0</v>
      </c>
      <c r="AB149" s="437"/>
      <c r="AE149" s="1113"/>
      <c r="AF149" s="1113"/>
      <c r="AG149" s="1113"/>
    </row>
    <row r="150" spans="1:36" ht="20.25" customHeight="1" outlineLevel="1" x14ac:dyDescent="0.25">
      <c r="A150" s="1567"/>
      <c r="B150" s="1595" t="s">
        <v>106</v>
      </c>
      <c r="C150" s="1587"/>
      <c r="D150" s="1587"/>
      <c r="E150" s="1587"/>
      <c r="F150" s="1587"/>
      <c r="G150" s="1587"/>
      <c r="H150" s="1570"/>
      <c r="I150" s="1570"/>
      <c r="J150" s="1570"/>
      <c r="K150" s="1570"/>
      <c r="L150" s="1570"/>
      <c r="M150" s="445"/>
      <c r="X150" s="438"/>
      <c r="AA150" s="437">
        <f t="shared" si="3"/>
        <v>0</v>
      </c>
      <c r="AB150" s="437"/>
      <c r="AE150" s="1115"/>
      <c r="AF150" s="1115"/>
      <c r="AG150" s="1120"/>
      <c r="AH150" s="268"/>
      <c r="AI150" s="268"/>
      <c r="AJ150" s="268"/>
    </row>
    <row r="151" spans="1:36" ht="15" x14ac:dyDescent="0.25">
      <c r="A151" s="1000" t="s">
        <v>107</v>
      </c>
      <c r="B151" s="1559" t="s">
        <v>557</v>
      </c>
      <c r="C151" s="1578"/>
      <c r="D151" s="1578"/>
      <c r="E151" s="1578"/>
      <c r="F151" s="1578"/>
      <c r="G151" s="1578"/>
      <c r="H151" s="944" t="s">
        <v>487</v>
      </c>
      <c r="I151" s="944" t="s">
        <v>487</v>
      </c>
      <c r="J151" s="1598"/>
      <c r="K151" s="1599"/>
      <c r="L151" s="1599"/>
      <c r="M151" s="445"/>
      <c r="X151" s="438"/>
      <c r="AA151" s="437">
        <f t="shared" si="3"/>
        <v>0</v>
      </c>
      <c r="AB151" s="437"/>
      <c r="AE151" s="1113"/>
      <c r="AF151" s="1113"/>
      <c r="AG151" s="1113"/>
    </row>
    <row r="152" spans="1:36" s="269" customFormat="1" ht="15" hidden="1" outlineLevel="2" x14ac:dyDescent="0.25">
      <c r="A152" s="1000" t="s">
        <v>558</v>
      </c>
      <c r="B152" s="1600" t="s">
        <v>258</v>
      </c>
      <c r="C152" s="1601"/>
      <c r="D152" s="944"/>
      <c r="E152" s="968"/>
      <c r="F152" s="944"/>
      <c r="G152" s="1001"/>
      <c r="H152" s="944"/>
      <c r="I152" s="944"/>
      <c r="J152" s="944"/>
      <c r="K152" s="1004"/>
      <c r="L152" s="944"/>
      <c r="M152" s="445"/>
      <c r="N152" s="344"/>
      <c r="O152" s="344"/>
      <c r="P152" s="344"/>
      <c r="Q152" s="344"/>
      <c r="R152" s="344"/>
      <c r="S152" s="344"/>
      <c r="T152" s="344"/>
      <c r="U152" s="344"/>
      <c r="V152" s="344"/>
      <c r="W152" s="429"/>
      <c r="X152" s="438"/>
      <c r="Y152" s="344"/>
      <c r="Z152" s="430"/>
      <c r="AA152" s="437">
        <f t="shared" si="3"/>
        <v>0</v>
      </c>
      <c r="AB152" s="437"/>
      <c r="AC152" s="407"/>
      <c r="AD152" s="425"/>
      <c r="AE152" s="1115"/>
      <c r="AF152" s="1115"/>
      <c r="AG152" s="1121"/>
    </row>
    <row r="153" spans="1:36" ht="69" hidden="1" customHeight="1" outlineLevel="2" x14ac:dyDescent="0.25">
      <c r="A153" s="944" t="s">
        <v>304</v>
      </c>
      <c r="B153" s="1101" t="s">
        <v>421</v>
      </c>
      <c r="C153" s="1102" t="s">
        <v>125</v>
      </c>
      <c r="D153" s="902"/>
      <c r="E153" s="913"/>
      <c r="F153" s="955"/>
      <c r="G153" s="936" t="s">
        <v>559</v>
      </c>
      <c r="H153" s="937" t="s">
        <v>487</v>
      </c>
      <c r="I153" s="937"/>
      <c r="J153" s="948"/>
      <c r="K153" s="939"/>
      <c r="L153" s="940"/>
      <c r="M153" s="445"/>
      <c r="X153" s="438"/>
      <c r="AA153" s="447">
        <f>F153</f>
        <v>0</v>
      </c>
      <c r="AB153" s="437"/>
      <c r="AE153" s="1113"/>
      <c r="AF153" s="1113"/>
      <c r="AG153" s="1113"/>
    </row>
    <row r="154" spans="1:36" ht="75" hidden="1" customHeight="1" outlineLevel="2" x14ac:dyDescent="0.25">
      <c r="A154" s="1103"/>
      <c r="B154" s="841"/>
      <c r="C154" s="935"/>
      <c r="D154" s="621"/>
      <c r="E154" s="911"/>
      <c r="F154" s="915"/>
      <c r="G154" s="936" t="s">
        <v>560</v>
      </c>
      <c r="H154" s="937" t="s">
        <v>487</v>
      </c>
      <c r="I154" s="937"/>
      <c r="J154" s="938"/>
      <c r="K154" s="939"/>
      <c r="L154" s="940"/>
      <c r="M154" s="445"/>
      <c r="X154" s="438"/>
      <c r="AA154" s="437">
        <f t="shared" si="3"/>
        <v>0</v>
      </c>
      <c r="AB154" s="437"/>
      <c r="AE154" s="1113"/>
      <c r="AF154" s="1113"/>
      <c r="AG154" s="1113"/>
    </row>
    <row r="155" spans="1:36" ht="15" hidden="1" outlineLevel="3" x14ac:dyDescent="0.25">
      <c r="A155" s="1567" t="s">
        <v>808</v>
      </c>
      <c r="B155" s="1597" t="s">
        <v>590</v>
      </c>
      <c r="C155" s="1597"/>
      <c r="D155" s="1597"/>
      <c r="E155" s="1597"/>
      <c r="F155" s="1571"/>
      <c r="G155" s="1597"/>
      <c r="H155" s="1570" t="s">
        <v>487</v>
      </c>
      <c r="I155" s="1570"/>
      <c r="J155" s="1555"/>
      <c r="K155" s="1560"/>
      <c r="L155" s="1577"/>
      <c r="M155" s="445"/>
      <c r="X155" s="438"/>
      <c r="AA155" s="437">
        <f t="shared" si="3"/>
        <v>0</v>
      </c>
      <c r="AB155" s="437"/>
      <c r="AE155" s="1113"/>
      <c r="AF155" s="1113"/>
      <c r="AG155" s="1113"/>
    </row>
    <row r="156" spans="1:36" ht="19.5" hidden="1" customHeight="1" outlineLevel="3" x14ac:dyDescent="0.25">
      <c r="A156" s="1596"/>
      <c r="B156" s="1587" t="s">
        <v>591</v>
      </c>
      <c r="C156" s="1587"/>
      <c r="D156" s="1587"/>
      <c r="E156" s="1587"/>
      <c r="F156" s="1587"/>
      <c r="G156" s="1587"/>
      <c r="H156" s="1577"/>
      <c r="I156" s="1577"/>
      <c r="J156" s="1577"/>
      <c r="K156" s="1577"/>
      <c r="L156" s="1577"/>
      <c r="M156" s="445"/>
      <c r="X156" s="438"/>
      <c r="AA156" s="437">
        <f t="shared" si="3"/>
        <v>0</v>
      </c>
      <c r="AB156" s="437"/>
      <c r="AE156" s="1115"/>
      <c r="AF156" s="1115"/>
      <c r="AG156" s="1120"/>
      <c r="AH156" s="268"/>
      <c r="AI156" s="268"/>
      <c r="AJ156" s="268"/>
    </row>
    <row r="157" spans="1:36" s="269" customFormat="1" ht="15" outlineLevel="1" collapsed="1" x14ac:dyDescent="0.25">
      <c r="A157" s="941" t="s">
        <v>592</v>
      </c>
      <c r="B157" s="1557" t="s">
        <v>593</v>
      </c>
      <c r="C157" s="1557"/>
      <c r="D157" s="942"/>
      <c r="E157" s="943"/>
      <c r="F157" s="942"/>
      <c r="G157" s="942"/>
      <c r="H157" s="944" t="s">
        <v>487</v>
      </c>
      <c r="I157" s="944" t="s">
        <v>487</v>
      </c>
      <c r="J157" s="945"/>
      <c r="K157" s="942"/>
      <c r="L157" s="942"/>
      <c r="M157" s="445"/>
      <c r="N157" s="344"/>
      <c r="O157" s="344"/>
      <c r="P157" s="344"/>
      <c r="Q157" s="344"/>
      <c r="R157" s="344"/>
      <c r="S157" s="344"/>
      <c r="T157" s="344"/>
      <c r="U157" s="344"/>
      <c r="V157" s="344"/>
      <c r="W157" s="429"/>
      <c r="X157" s="438"/>
      <c r="Y157" s="344"/>
      <c r="Z157" s="430"/>
      <c r="AA157" s="437">
        <f t="shared" si="3"/>
        <v>0</v>
      </c>
      <c r="AB157" s="437"/>
      <c r="AC157" s="407"/>
      <c r="AD157" s="425"/>
      <c r="AE157" s="1113"/>
      <c r="AF157" s="1113"/>
      <c r="AG157" s="1113"/>
      <c r="AH157" s="274"/>
      <c r="AI157" s="276"/>
      <c r="AJ157" s="276"/>
    </row>
    <row r="158" spans="1:36" ht="73.5" customHeight="1" x14ac:dyDescent="0.25">
      <c r="A158" s="946" t="s">
        <v>305</v>
      </c>
      <c r="B158" s="946" t="s">
        <v>654</v>
      </c>
      <c r="C158" s="946" t="s">
        <v>655</v>
      </c>
      <c r="D158" s="946"/>
      <c r="E158" s="947" t="s">
        <v>487</v>
      </c>
      <c r="F158" s="948"/>
      <c r="G158" s="949" t="s">
        <v>656</v>
      </c>
      <c r="H158" s="946" t="s">
        <v>487</v>
      </c>
      <c r="I158" s="946" t="s">
        <v>487</v>
      </c>
      <c r="J158" s="950"/>
      <c r="K158" s="939"/>
      <c r="L158" s="1572"/>
      <c r="M158" s="445"/>
      <c r="X158" s="438"/>
      <c r="Z158" s="430" t="s">
        <v>487</v>
      </c>
      <c r="AA158" s="437">
        <f t="shared" si="3"/>
        <v>0</v>
      </c>
      <c r="AB158" s="437">
        <f>F158</f>
        <v>0</v>
      </c>
      <c r="AE158" s="1113"/>
      <c r="AF158" s="1113"/>
      <c r="AG158" s="1113"/>
    </row>
    <row r="159" spans="1:36" ht="15" x14ac:dyDescent="0.25">
      <c r="A159" s="354"/>
      <c r="B159" s="357"/>
      <c r="C159" s="357"/>
      <c r="D159" s="460"/>
      <c r="E159" s="465"/>
      <c r="F159" s="964"/>
      <c r="G159" s="949" t="s">
        <v>657</v>
      </c>
      <c r="H159" s="946" t="s">
        <v>487</v>
      </c>
      <c r="I159" s="946" t="s">
        <v>487</v>
      </c>
      <c r="J159" s="950"/>
      <c r="K159" s="939"/>
      <c r="L159" s="1514"/>
      <c r="M159" s="445"/>
      <c r="X159" s="438"/>
      <c r="AA159" s="437">
        <f t="shared" si="3"/>
        <v>0</v>
      </c>
      <c r="AB159" s="437"/>
      <c r="AE159" s="1113"/>
      <c r="AF159" s="1113"/>
      <c r="AG159" s="1113"/>
    </row>
    <row r="160" spans="1:36" ht="15" x14ac:dyDescent="0.25">
      <c r="A160" s="355"/>
      <c r="B160" s="356"/>
      <c r="C160" s="356"/>
      <c r="D160" s="646"/>
      <c r="E160" s="922"/>
      <c r="F160" s="306"/>
      <c r="G160" s="949" t="s">
        <v>658</v>
      </c>
      <c r="H160" s="946" t="s">
        <v>487</v>
      </c>
      <c r="I160" s="946" t="s">
        <v>487</v>
      </c>
      <c r="J160" s="950"/>
      <c r="K160" s="939"/>
      <c r="L160" s="1514"/>
      <c r="M160" s="445"/>
      <c r="X160" s="438"/>
      <c r="AA160" s="437">
        <f t="shared" si="3"/>
        <v>0</v>
      </c>
      <c r="AB160" s="437"/>
      <c r="AE160" s="1113"/>
      <c r="AF160" s="1113"/>
      <c r="AG160" s="1113"/>
    </row>
    <row r="161" spans="1:36" ht="47.25" customHeight="1" x14ac:dyDescent="0.25">
      <c r="A161" s="298"/>
      <c r="B161" s="299"/>
      <c r="C161" s="299"/>
      <c r="D161" s="621"/>
      <c r="E161" s="923"/>
      <c r="F161" s="288"/>
      <c r="G161" s="949" t="s">
        <v>659</v>
      </c>
      <c r="H161" s="946" t="s">
        <v>487</v>
      </c>
      <c r="I161" s="946" t="s">
        <v>487</v>
      </c>
      <c r="J161" s="950"/>
      <c r="K161" s="939"/>
      <c r="L161" s="1573"/>
      <c r="M161" s="445"/>
      <c r="X161" s="438"/>
      <c r="AA161" s="437">
        <f t="shared" si="3"/>
        <v>0</v>
      </c>
      <c r="AB161" s="437"/>
      <c r="AE161" s="1113"/>
      <c r="AF161" s="1113"/>
      <c r="AG161" s="1113"/>
    </row>
    <row r="162" spans="1:36" ht="83.25" customHeight="1" x14ac:dyDescent="0.25">
      <c r="A162" s="951" t="s">
        <v>809</v>
      </c>
      <c r="B162" s="1552" t="s">
        <v>448</v>
      </c>
      <c r="C162" s="1579"/>
      <c r="D162" s="1560"/>
      <c r="E162" s="1560"/>
      <c r="F162" s="1589"/>
      <c r="G162" s="1579"/>
      <c r="H162" s="952" t="s">
        <v>487</v>
      </c>
      <c r="I162" s="952" t="s">
        <v>487</v>
      </c>
      <c r="J162" s="1555"/>
      <c r="K162" s="1560"/>
      <c r="L162" s="1577"/>
      <c r="M162" s="445"/>
      <c r="X162" s="438"/>
      <c r="AA162" s="437">
        <f t="shared" si="3"/>
        <v>0</v>
      </c>
      <c r="AB162" s="437"/>
      <c r="AE162" s="1113"/>
      <c r="AF162" s="1113"/>
      <c r="AG162" s="1113"/>
    </row>
    <row r="163" spans="1:36" s="269" customFormat="1" ht="21.6" customHeight="1" x14ac:dyDescent="0.25">
      <c r="A163" s="941" t="s">
        <v>449</v>
      </c>
      <c r="B163" s="1557" t="s">
        <v>450</v>
      </c>
      <c r="C163" s="1557"/>
      <c r="D163" s="942"/>
      <c r="E163" s="943"/>
      <c r="F163" s="942"/>
      <c r="G163" s="942"/>
      <c r="H163" s="944" t="s">
        <v>487</v>
      </c>
      <c r="I163" s="944" t="s">
        <v>487</v>
      </c>
      <c r="J163" s="945"/>
      <c r="K163" s="942"/>
      <c r="L163" s="942"/>
      <c r="M163" s="445"/>
      <c r="N163" s="344"/>
      <c r="O163" s="344"/>
      <c r="P163" s="344"/>
      <c r="Q163" s="344"/>
      <c r="R163" s="344"/>
      <c r="S163" s="344"/>
      <c r="T163" s="344"/>
      <c r="U163" s="344"/>
      <c r="V163" s="344"/>
      <c r="W163" s="429"/>
      <c r="X163" s="438"/>
      <c r="Y163" s="344"/>
      <c r="Z163" s="430"/>
      <c r="AA163" s="437">
        <f t="shared" si="3"/>
        <v>0</v>
      </c>
      <c r="AB163" s="437"/>
      <c r="AC163" s="407"/>
      <c r="AD163" s="425"/>
      <c r="AE163" s="1113"/>
      <c r="AF163" s="1113"/>
      <c r="AG163" s="1113"/>
      <c r="AH163" s="274"/>
      <c r="AI163" s="276"/>
      <c r="AJ163" s="276"/>
    </row>
    <row r="164" spans="1:36" ht="36" customHeight="1" x14ac:dyDescent="0.25">
      <c r="A164" s="953" t="s">
        <v>306</v>
      </c>
      <c r="B164" s="946" t="s">
        <v>451</v>
      </c>
      <c r="C164" s="946" t="s">
        <v>452</v>
      </c>
      <c r="D164" s="946"/>
      <c r="E164" s="954"/>
      <c r="F164" s="955"/>
      <c r="G164" s="956" t="s">
        <v>453</v>
      </c>
      <c r="H164" s="946" t="s">
        <v>487</v>
      </c>
      <c r="I164" s="946" t="s">
        <v>487</v>
      </c>
      <c r="J164" s="957"/>
      <c r="K164" s="958"/>
      <c r="L164" s="940"/>
      <c r="M164" s="445"/>
      <c r="X164" s="438"/>
      <c r="AA164" s="447">
        <f>F164</f>
        <v>0</v>
      </c>
      <c r="AB164" s="437"/>
      <c r="AE164" s="1113"/>
      <c r="AF164" s="1113"/>
      <c r="AG164" s="1113"/>
    </row>
    <row r="165" spans="1:36" ht="116.25" customHeight="1" outlineLevel="1" x14ac:dyDescent="0.25">
      <c r="A165" s="951" t="s">
        <v>805</v>
      </c>
      <c r="B165" s="1552" t="s">
        <v>424</v>
      </c>
      <c r="C165" s="1579"/>
      <c r="D165" s="1560"/>
      <c r="E165" s="1560"/>
      <c r="F165" s="1579"/>
      <c r="G165" s="1579"/>
      <c r="H165" s="952" t="s">
        <v>487</v>
      </c>
      <c r="I165" s="952" t="s">
        <v>487</v>
      </c>
      <c r="J165" s="1555"/>
      <c r="K165" s="1560"/>
      <c r="L165" s="1577"/>
      <c r="M165" s="445"/>
      <c r="X165" s="438"/>
      <c r="AA165" s="437">
        <f t="shared" si="3"/>
        <v>0</v>
      </c>
      <c r="AB165" s="437"/>
      <c r="AE165" s="1113"/>
      <c r="AF165" s="1113"/>
      <c r="AG165" s="1113"/>
    </row>
    <row r="166" spans="1:36" s="269" customFormat="1" ht="19.899999999999999" customHeight="1" x14ac:dyDescent="0.25">
      <c r="A166" s="941" t="s">
        <v>425</v>
      </c>
      <c r="B166" s="1557" t="s">
        <v>426</v>
      </c>
      <c r="C166" s="1557"/>
      <c r="D166" s="942"/>
      <c r="E166" s="943" t="s">
        <v>487</v>
      </c>
      <c r="F166" s="901"/>
      <c r="G166" s="942"/>
      <c r="H166" s="944" t="s">
        <v>487</v>
      </c>
      <c r="I166" s="944" t="s">
        <v>487</v>
      </c>
      <c r="J166" s="945"/>
      <c r="K166" s="942"/>
      <c r="L166" s="942"/>
      <c r="M166" s="445"/>
      <c r="N166" s="344"/>
      <c r="O166" s="344"/>
      <c r="P166" s="344"/>
      <c r="Q166" s="344"/>
      <c r="R166" s="344"/>
      <c r="S166" s="344"/>
      <c r="T166" s="344"/>
      <c r="U166" s="344"/>
      <c r="V166" s="344"/>
      <c r="W166" s="429"/>
      <c r="X166" s="438"/>
      <c r="Y166" s="344"/>
      <c r="Z166" s="430"/>
      <c r="AA166" s="437">
        <f t="shared" ref="AA166:AA237" si="4">F166</f>
        <v>0</v>
      </c>
      <c r="AB166" s="437"/>
      <c r="AC166" s="407"/>
      <c r="AD166" s="425"/>
      <c r="AE166" s="1113"/>
      <c r="AF166" s="1113"/>
      <c r="AG166" s="1113"/>
      <c r="AH166" s="274"/>
      <c r="AI166" s="276"/>
      <c r="AJ166" s="276"/>
    </row>
    <row r="167" spans="1:36" ht="45" customHeight="1" x14ac:dyDescent="0.25">
      <c r="A167" s="713" t="s">
        <v>307</v>
      </c>
      <c r="B167" s="713" t="s">
        <v>479</v>
      </c>
      <c r="C167" s="713" t="s">
        <v>480</v>
      </c>
      <c r="D167" s="946"/>
      <c r="E167" s="947" t="s">
        <v>487</v>
      </c>
      <c r="F167" s="955"/>
      <c r="G167" s="949" t="s">
        <v>718</v>
      </c>
      <c r="H167" s="946" t="s">
        <v>487</v>
      </c>
      <c r="I167" s="946" t="s">
        <v>487</v>
      </c>
      <c r="J167" s="957"/>
      <c r="K167" s="958"/>
      <c r="L167" s="959"/>
      <c r="M167" s="445"/>
      <c r="X167" s="438"/>
      <c r="Z167" s="430" t="s">
        <v>487</v>
      </c>
      <c r="AA167" s="437">
        <f t="shared" si="4"/>
        <v>0</v>
      </c>
      <c r="AB167" s="437">
        <f>F167</f>
        <v>0</v>
      </c>
      <c r="AE167" s="1113"/>
      <c r="AF167" s="1113"/>
      <c r="AG167" s="1113"/>
    </row>
    <row r="168" spans="1:36" ht="63.6" customHeight="1" x14ac:dyDescent="0.25">
      <c r="A168" s="317"/>
      <c r="B168" s="318"/>
      <c r="C168" s="318"/>
      <c r="D168" s="599"/>
      <c r="E168" s="960"/>
      <c r="F168" s="915"/>
      <c r="G168" s="949" t="s">
        <v>719</v>
      </c>
      <c r="H168" s="946" t="s">
        <v>487</v>
      </c>
      <c r="I168" s="946" t="s">
        <v>487</v>
      </c>
      <c r="J168" s="957"/>
      <c r="K168" s="958"/>
      <c r="L168" s="959"/>
      <c r="M168" s="445"/>
      <c r="X168" s="438"/>
      <c r="AA168" s="437">
        <f t="shared" si="4"/>
        <v>0</v>
      </c>
      <c r="AB168" s="437"/>
      <c r="AE168" s="1113"/>
      <c r="AF168" s="1113"/>
      <c r="AG168" s="1113"/>
    </row>
    <row r="169" spans="1:36" ht="27" customHeight="1" outlineLevel="1" x14ac:dyDescent="0.25">
      <c r="A169" s="951" t="s">
        <v>810</v>
      </c>
      <c r="B169" s="1602" t="s">
        <v>720</v>
      </c>
      <c r="C169" s="1602"/>
      <c r="D169" s="1602"/>
      <c r="E169" s="1602"/>
      <c r="F169" s="1595"/>
      <c r="G169" s="1602"/>
      <c r="H169" s="952" t="s">
        <v>487</v>
      </c>
      <c r="I169" s="952" t="s">
        <v>487</v>
      </c>
      <c r="J169" s="1603"/>
      <c r="K169" s="1604"/>
      <c r="L169" s="1604"/>
      <c r="M169" s="445"/>
      <c r="X169" s="448"/>
      <c r="AA169" s="437">
        <f t="shared" si="4"/>
        <v>0</v>
      </c>
      <c r="AB169" s="437"/>
      <c r="AE169" s="1119"/>
      <c r="AF169" s="1122"/>
      <c r="AG169" s="1113"/>
    </row>
    <row r="170" spans="1:36" s="269" customFormat="1" ht="19.149999999999999" customHeight="1" x14ac:dyDescent="0.25">
      <c r="A170" s="941" t="s">
        <v>721</v>
      </c>
      <c r="B170" s="942" t="s">
        <v>722</v>
      </c>
      <c r="C170" s="942"/>
      <c r="D170" s="942"/>
      <c r="E170" s="943" t="s">
        <v>487</v>
      </c>
      <c r="F170" s="942"/>
      <c r="G170" s="942"/>
      <c r="H170" s="944" t="s">
        <v>487</v>
      </c>
      <c r="I170" s="944" t="s">
        <v>487</v>
      </c>
      <c r="J170" s="961"/>
      <c r="K170" s="962"/>
      <c r="L170" s="962"/>
      <c r="M170" s="445"/>
      <c r="N170" s="344"/>
      <c r="O170" s="344"/>
      <c r="P170" s="344"/>
      <c r="Q170" s="344"/>
      <c r="R170" s="344"/>
      <c r="S170" s="344"/>
      <c r="T170" s="344"/>
      <c r="U170" s="344"/>
      <c r="V170" s="344"/>
      <c r="W170" s="429"/>
      <c r="X170" s="438"/>
      <c r="Y170" s="344"/>
      <c r="Z170" s="430"/>
      <c r="AA170" s="437">
        <f t="shared" si="4"/>
        <v>0</v>
      </c>
      <c r="AB170" s="437"/>
      <c r="AC170" s="407"/>
      <c r="AD170" s="425"/>
      <c r="AE170" s="1113"/>
      <c r="AF170" s="1113"/>
      <c r="AG170" s="1113"/>
      <c r="AH170" s="274"/>
      <c r="AI170" s="276"/>
      <c r="AJ170" s="276"/>
    </row>
    <row r="171" spans="1:36" ht="70.5" customHeight="1" x14ac:dyDescent="0.25">
      <c r="A171" s="953" t="s">
        <v>337</v>
      </c>
      <c r="B171" s="946" t="s">
        <v>724</v>
      </c>
      <c r="C171" s="946" t="s">
        <v>725</v>
      </c>
      <c r="D171" s="946"/>
      <c r="E171" s="947" t="s">
        <v>487</v>
      </c>
      <c r="F171" s="955"/>
      <c r="G171" s="956" t="s">
        <v>453</v>
      </c>
      <c r="H171" s="946" t="s">
        <v>487</v>
      </c>
      <c r="I171" s="946" t="s">
        <v>487</v>
      </c>
      <c r="J171" s="957"/>
      <c r="K171" s="958"/>
      <c r="L171" s="959"/>
      <c r="M171" s="445"/>
      <c r="X171" s="438"/>
      <c r="Z171" s="430" t="s">
        <v>487</v>
      </c>
      <c r="AA171" s="437">
        <f t="shared" si="4"/>
        <v>0</v>
      </c>
      <c r="AB171" s="437">
        <f>F171</f>
        <v>0</v>
      </c>
      <c r="AE171" s="1113"/>
      <c r="AF171" s="1113"/>
      <c r="AG171" s="1113"/>
    </row>
    <row r="172" spans="1:36" ht="15" outlineLevel="1" x14ac:dyDescent="0.25">
      <c r="A172" s="1466" t="s">
        <v>811</v>
      </c>
      <c r="B172" s="1585" t="s">
        <v>726</v>
      </c>
      <c r="C172" s="1522"/>
      <c r="D172" s="1605"/>
      <c r="E172" s="1605"/>
      <c r="F172" s="1522"/>
      <c r="G172" s="1522"/>
      <c r="H172" s="1560" t="s">
        <v>487</v>
      </c>
      <c r="I172" s="1560" t="s">
        <v>487</v>
      </c>
      <c r="J172" s="1606"/>
      <c r="K172" s="1604"/>
      <c r="L172" s="1607"/>
      <c r="M172" s="445"/>
      <c r="X172" s="438"/>
      <c r="AA172" s="437">
        <f t="shared" si="4"/>
        <v>0</v>
      </c>
      <c r="AB172" s="437"/>
      <c r="AE172" s="1113"/>
      <c r="AF172" s="1113"/>
      <c r="AG172" s="1113"/>
    </row>
    <row r="173" spans="1:36" ht="15" outlineLevel="1" x14ac:dyDescent="0.25">
      <c r="A173" s="1466"/>
      <c r="B173" s="1608" t="s">
        <v>490</v>
      </c>
      <c r="C173" s="1609"/>
      <c r="D173" s="1610"/>
      <c r="E173" s="1610"/>
      <c r="F173" s="1609"/>
      <c r="G173" s="1609"/>
      <c r="H173" s="1560"/>
      <c r="I173" s="1560"/>
      <c r="J173" s="1607"/>
      <c r="K173" s="1604"/>
      <c r="L173" s="1607"/>
      <c r="M173" s="445"/>
      <c r="X173" s="438"/>
      <c r="AA173" s="437">
        <f t="shared" si="4"/>
        <v>0</v>
      </c>
      <c r="AB173" s="437"/>
      <c r="AE173" s="1115"/>
      <c r="AF173" s="1115"/>
      <c r="AG173" s="1120"/>
      <c r="AH173" s="268"/>
      <c r="AI173" s="268"/>
      <c r="AJ173" s="268"/>
    </row>
    <row r="174" spans="1:36" ht="16.899999999999999" customHeight="1" outlineLevel="1" x14ac:dyDescent="0.25">
      <c r="A174" s="1466"/>
      <c r="B174" s="1611" t="s">
        <v>727</v>
      </c>
      <c r="C174" s="1609"/>
      <c r="D174" s="1610"/>
      <c r="E174" s="1610"/>
      <c r="F174" s="1609"/>
      <c r="G174" s="1609"/>
      <c r="H174" s="1560"/>
      <c r="I174" s="1560"/>
      <c r="J174" s="1607"/>
      <c r="K174" s="1604"/>
      <c r="L174" s="1607"/>
      <c r="M174" s="445"/>
      <c r="X174" s="438"/>
      <c r="AA174" s="437">
        <f t="shared" si="4"/>
        <v>0</v>
      </c>
      <c r="AB174" s="437"/>
      <c r="AE174" s="1115"/>
      <c r="AF174" s="1115"/>
      <c r="AG174" s="1120"/>
      <c r="AH174" s="268"/>
      <c r="AI174" s="268"/>
      <c r="AJ174" s="268"/>
    </row>
    <row r="175" spans="1:36" ht="47.65" customHeight="1" outlineLevel="1" x14ac:dyDescent="0.25">
      <c r="A175" s="1466"/>
      <c r="B175" s="1612" t="s">
        <v>595</v>
      </c>
      <c r="C175" s="1613"/>
      <c r="D175" s="1492"/>
      <c r="E175" s="1492"/>
      <c r="F175" s="1613"/>
      <c r="G175" s="1613"/>
      <c r="H175" s="1560"/>
      <c r="I175" s="1560"/>
      <c r="J175" s="1607"/>
      <c r="K175" s="1604"/>
      <c r="L175" s="1607"/>
      <c r="M175" s="445"/>
      <c r="X175" s="438"/>
      <c r="AA175" s="437">
        <f t="shared" si="4"/>
        <v>0</v>
      </c>
      <c r="AB175" s="437"/>
      <c r="AE175" s="1115"/>
      <c r="AF175" s="1115"/>
      <c r="AG175" s="1120"/>
      <c r="AH175" s="268"/>
      <c r="AI175" s="268"/>
      <c r="AJ175" s="268"/>
    </row>
    <row r="176" spans="1:36" ht="51" customHeight="1" x14ac:dyDescent="0.25">
      <c r="A176" s="953" t="s">
        <v>338</v>
      </c>
      <c r="B176" s="946" t="s">
        <v>596</v>
      </c>
      <c r="C176" s="946" t="s">
        <v>725</v>
      </c>
      <c r="D176" s="946"/>
      <c r="E176" s="947" t="s">
        <v>487</v>
      </c>
      <c r="F176" s="955"/>
      <c r="G176" s="956" t="s">
        <v>154</v>
      </c>
      <c r="H176" s="946" t="s">
        <v>487</v>
      </c>
      <c r="I176" s="946" t="s">
        <v>487</v>
      </c>
      <c r="J176" s="957"/>
      <c r="K176" s="958"/>
      <c r="L176" s="959"/>
      <c r="M176" s="445"/>
      <c r="X176" s="438"/>
      <c r="Z176" s="430" t="s">
        <v>487</v>
      </c>
      <c r="AA176" s="437">
        <f t="shared" si="4"/>
        <v>0</v>
      </c>
      <c r="AB176" s="437">
        <f>F176</f>
        <v>0</v>
      </c>
      <c r="AE176" s="1113"/>
      <c r="AF176" s="1113"/>
      <c r="AG176" s="1113"/>
    </row>
    <row r="177" spans="1:36" ht="40.5" customHeight="1" x14ac:dyDescent="0.25">
      <c r="A177" s="953" t="s">
        <v>339</v>
      </c>
      <c r="B177" s="946" t="s">
        <v>155</v>
      </c>
      <c r="C177" s="946" t="s">
        <v>725</v>
      </c>
      <c r="D177" s="946"/>
      <c r="E177" s="947" t="s">
        <v>487</v>
      </c>
      <c r="F177" s="955"/>
      <c r="G177" s="956" t="s">
        <v>156</v>
      </c>
      <c r="H177" s="946" t="s">
        <v>487</v>
      </c>
      <c r="I177" s="946" t="s">
        <v>487</v>
      </c>
      <c r="J177" s="957"/>
      <c r="K177" s="958"/>
      <c r="L177" s="959"/>
      <c r="M177" s="445"/>
      <c r="X177" s="438"/>
      <c r="Z177" s="430" t="s">
        <v>487</v>
      </c>
      <c r="AA177" s="437">
        <f t="shared" si="4"/>
        <v>0</v>
      </c>
      <c r="AB177" s="437">
        <f>F177</f>
        <v>0</v>
      </c>
      <c r="AE177" s="1113"/>
      <c r="AF177" s="1113"/>
      <c r="AG177" s="1113"/>
    </row>
    <row r="178" spans="1:36" s="269" customFormat="1" ht="15" x14ac:dyDescent="0.25">
      <c r="A178" s="941" t="s">
        <v>157</v>
      </c>
      <c r="B178" s="1557" t="s">
        <v>158</v>
      </c>
      <c r="C178" s="1557"/>
      <c r="D178" s="942"/>
      <c r="E178" s="943" t="s">
        <v>487</v>
      </c>
      <c r="F178" s="858"/>
      <c r="G178" s="942"/>
      <c r="H178" s="944" t="s">
        <v>487</v>
      </c>
      <c r="I178" s="944" t="s">
        <v>487</v>
      </c>
      <c r="J178" s="961"/>
      <c r="K178" s="962"/>
      <c r="L178" s="962"/>
      <c r="M178" s="445"/>
      <c r="N178" s="344"/>
      <c r="O178" s="344"/>
      <c r="P178" s="344"/>
      <c r="Q178" s="344"/>
      <c r="R178" s="344"/>
      <c r="S178" s="344"/>
      <c r="T178" s="344"/>
      <c r="U178" s="344"/>
      <c r="V178" s="344"/>
      <c r="W178" s="429"/>
      <c r="X178" s="438"/>
      <c r="Y178" s="344"/>
      <c r="Z178" s="430"/>
      <c r="AA178" s="437">
        <f t="shared" si="4"/>
        <v>0</v>
      </c>
      <c r="AB178" s="437"/>
      <c r="AC178" s="407"/>
      <c r="AD178" s="425"/>
      <c r="AE178" s="1113"/>
      <c r="AF178" s="1113"/>
      <c r="AG178" s="1113"/>
      <c r="AH178" s="274"/>
      <c r="AI178" s="276"/>
      <c r="AJ178" s="276"/>
    </row>
    <row r="179" spans="1:36" ht="56.25" customHeight="1" x14ac:dyDescent="0.25">
      <c r="A179" s="946" t="s">
        <v>340</v>
      </c>
      <c r="B179" s="946" t="s">
        <v>159</v>
      </c>
      <c r="C179" s="946" t="s">
        <v>160</v>
      </c>
      <c r="D179" s="946"/>
      <c r="E179" s="947" t="s">
        <v>487</v>
      </c>
      <c r="F179" s="955"/>
      <c r="G179" s="949" t="s">
        <v>161</v>
      </c>
      <c r="H179" s="946" t="s">
        <v>487</v>
      </c>
      <c r="I179" s="946" t="s">
        <v>487</v>
      </c>
      <c r="J179" s="963"/>
      <c r="K179" s="958"/>
      <c r="L179" s="1614"/>
      <c r="M179" s="445"/>
      <c r="X179" s="438"/>
      <c r="Z179" s="430" t="s">
        <v>487</v>
      </c>
      <c r="AA179" s="437">
        <f t="shared" si="4"/>
        <v>0</v>
      </c>
      <c r="AB179" s="437">
        <f>F179</f>
        <v>0</v>
      </c>
      <c r="AE179" s="1113"/>
      <c r="AF179" s="1113"/>
      <c r="AG179" s="1113"/>
    </row>
    <row r="180" spans="1:36" ht="31.15" customHeight="1" x14ac:dyDescent="0.25">
      <c r="A180" s="354"/>
      <c r="B180" s="357"/>
      <c r="C180" s="357"/>
      <c r="D180" s="460"/>
      <c r="E180" s="465"/>
      <c r="F180" s="964"/>
      <c r="G180" s="949" t="s">
        <v>831</v>
      </c>
      <c r="H180" s="946" t="s">
        <v>487</v>
      </c>
      <c r="I180" s="946" t="s">
        <v>487</v>
      </c>
      <c r="J180" s="963"/>
      <c r="K180" s="958"/>
      <c r="L180" s="1615"/>
      <c r="M180" s="445"/>
      <c r="X180" s="438"/>
      <c r="AA180" s="437">
        <f t="shared" si="4"/>
        <v>0</v>
      </c>
      <c r="AB180" s="437"/>
      <c r="AE180" s="1113"/>
      <c r="AF180" s="1113"/>
      <c r="AG180" s="1113"/>
    </row>
    <row r="181" spans="1:36" ht="70.5" customHeight="1" x14ac:dyDescent="0.25">
      <c r="A181" s="298"/>
      <c r="B181" s="299"/>
      <c r="C181" s="299"/>
      <c r="D181" s="621"/>
      <c r="E181" s="923"/>
      <c r="F181" s="359"/>
      <c r="G181" s="949" t="s">
        <v>832</v>
      </c>
      <c r="H181" s="946" t="s">
        <v>487</v>
      </c>
      <c r="I181" s="946" t="s">
        <v>487</v>
      </c>
      <c r="J181" s="963"/>
      <c r="K181" s="958"/>
      <c r="L181" s="1616"/>
      <c r="M181" s="445"/>
      <c r="X181" s="438"/>
      <c r="AA181" s="437">
        <f t="shared" si="4"/>
        <v>0</v>
      </c>
      <c r="AB181" s="437"/>
      <c r="AE181" s="1113"/>
      <c r="AF181" s="1113"/>
      <c r="AG181" s="1113"/>
    </row>
    <row r="182" spans="1:36" ht="25.5" outlineLevel="1" x14ac:dyDescent="0.25">
      <c r="A182" s="965" t="s">
        <v>812</v>
      </c>
      <c r="B182" s="1579" t="s">
        <v>137</v>
      </c>
      <c r="C182" s="1617"/>
      <c r="D182" s="1617"/>
      <c r="E182" s="1617"/>
      <c r="F182" s="1613"/>
      <c r="G182" s="1617"/>
      <c r="H182" s="966" t="s">
        <v>487</v>
      </c>
      <c r="I182" s="966" t="s">
        <v>487</v>
      </c>
      <c r="J182" s="1618"/>
      <c r="K182" s="1619"/>
      <c r="L182" s="1620"/>
      <c r="M182" s="445"/>
      <c r="X182" s="438"/>
      <c r="AA182" s="437">
        <f t="shared" si="4"/>
        <v>0</v>
      </c>
      <c r="AB182" s="437"/>
      <c r="AE182" s="1113"/>
      <c r="AF182" s="1113"/>
      <c r="AG182" s="1113"/>
    </row>
    <row r="183" spans="1:36" ht="40.5" customHeight="1" x14ac:dyDescent="0.25">
      <c r="A183" s="953" t="s">
        <v>341</v>
      </c>
      <c r="B183" s="946" t="s">
        <v>1137</v>
      </c>
      <c r="C183" s="946" t="s">
        <v>160</v>
      </c>
      <c r="D183" s="946"/>
      <c r="E183" s="947" t="s">
        <v>487</v>
      </c>
      <c r="F183" s="955"/>
      <c r="G183" s="956" t="s">
        <v>895</v>
      </c>
      <c r="H183" s="946" t="s">
        <v>487</v>
      </c>
      <c r="I183" s="946" t="s">
        <v>487</v>
      </c>
      <c r="J183" s="957"/>
      <c r="K183" s="967"/>
      <c r="L183" s="940"/>
      <c r="M183" s="445"/>
      <c r="X183" s="438"/>
      <c r="Z183" s="430" t="s">
        <v>487</v>
      </c>
      <c r="AA183" s="437">
        <f t="shared" si="4"/>
        <v>0</v>
      </c>
      <c r="AB183" s="437">
        <f>F183</f>
        <v>0</v>
      </c>
      <c r="AE183" s="1113"/>
      <c r="AF183" s="1113"/>
      <c r="AG183" s="1113"/>
    </row>
    <row r="184" spans="1:36" ht="55.5" customHeight="1" outlineLevel="1" x14ac:dyDescent="0.25">
      <c r="A184" s="1621" t="s">
        <v>813</v>
      </c>
      <c r="B184" s="1585" t="s">
        <v>214</v>
      </c>
      <c r="C184" s="1522"/>
      <c r="D184" s="1605"/>
      <c r="E184" s="1605"/>
      <c r="F184" s="1522"/>
      <c r="G184" s="1522"/>
      <c r="H184" s="1560" t="s">
        <v>487</v>
      </c>
      <c r="I184" s="1560" t="s">
        <v>487</v>
      </c>
      <c r="J184" s="1622"/>
      <c r="K184" s="1577"/>
      <c r="L184" s="1617"/>
      <c r="M184" s="445"/>
      <c r="X184" s="438"/>
      <c r="AA184" s="437">
        <f t="shared" si="4"/>
        <v>0</v>
      </c>
      <c r="AB184" s="437"/>
      <c r="AE184" s="1113"/>
      <c r="AF184" s="1113"/>
      <c r="AG184" s="1113"/>
    </row>
    <row r="185" spans="1:36" ht="30.75" customHeight="1" outlineLevel="1" x14ac:dyDescent="0.25">
      <c r="A185" s="1621"/>
      <c r="B185" s="1633" t="s">
        <v>215</v>
      </c>
      <c r="C185" s="1613"/>
      <c r="D185" s="1492"/>
      <c r="E185" s="1492"/>
      <c r="F185" s="1613"/>
      <c r="G185" s="1613"/>
      <c r="H185" s="1577"/>
      <c r="I185" s="1577"/>
      <c r="J185" s="1617"/>
      <c r="K185" s="1577"/>
      <c r="L185" s="1617"/>
      <c r="M185" s="445"/>
      <c r="X185" s="438"/>
      <c r="AA185" s="437">
        <f t="shared" si="4"/>
        <v>0</v>
      </c>
      <c r="AB185" s="437"/>
      <c r="AE185" s="1115"/>
      <c r="AF185" s="1115"/>
      <c r="AG185" s="1120"/>
      <c r="AH185" s="268"/>
      <c r="AI185" s="268"/>
      <c r="AJ185" s="268"/>
    </row>
    <row r="186" spans="1:36" s="269" customFormat="1" ht="42.75" customHeight="1" x14ac:dyDescent="0.25">
      <c r="A186" s="941" t="s">
        <v>216</v>
      </c>
      <c r="B186" s="1557" t="s">
        <v>217</v>
      </c>
      <c r="C186" s="1557"/>
      <c r="D186" s="1559"/>
      <c r="E186" s="1559"/>
      <c r="F186" s="1557"/>
      <c r="G186" s="1557"/>
      <c r="H186" s="944" t="s">
        <v>487</v>
      </c>
      <c r="I186" s="944" t="s">
        <v>487</v>
      </c>
      <c r="J186" s="945"/>
      <c r="K186" s="942"/>
      <c r="L186" s="942"/>
      <c r="M186" s="445"/>
      <c r="N186" s="344"/>
      <c r="O186" s="344"/>
      <c r="P186" s="344"/>
      <c r="Q186" s="344"/>
      <c r="R186" s="344"/>
      <c r="S186" s="344"/>
      <c r="T186" s="344"/>
      <c r="U186" s="344"/>
      <c r="V186" s="344"/>
      <c r="W186" s="429"/>
      <c r="X186" s="438"/>
      <c r="Y186" s="344"/>
      <c r="Z186" s="430"/>
      <c r="AA186" s="437">
        <f t="shared" si="4"/>
        <v>0</v>
      </c>
      <c r="AB186" s="437"/>
      <c r="AC186" s="407"/>
      <c r="AD186" s="425"/>
      <c r="AE186" s="1113"/>
      <c r="AF186" s="1113"/>
      <c r="AG186" s="1113"/>
      <c r="AH186" s="274"/>
      <c r="AI186" s="276"/>
      <c r="AJ186" s="276"/>
    </row>
    <row r="187" spans="1:36" s="269" customFormat="1" ht="15" hidden="1" outlineLevel="1" x14ac:dyDescent="0.25">
      <c r="A187" s="941" t="s">
        <v>40</v>
      </c>
      <c r="B187" s="1557" t="s">
        <v>218</v>
      </c>
      <c r="C187" s="1557"/>
      <c r="D187" s="944" t="s">
        <v>487</v>
      </c>
      <c r="E187" s="968" t="s">
        <v>487</v>
      </c>
      <c r="F187" s="901"/>
      <c r="G187" s="942"/>
      <c r="H187" s="944" t="s">
        <v>487</v>
      </c>
      <c r="I187" s="944"/>
      <c r="J187" s="945"/>
      <c r="K187" s="942"/>
      <c r="L187" s="942"/>
      <c r="M187" s="445"/>
      <c r="N187" s="344"/>
      <c r="O187" s="344"/>
      <c r="P187" s="344"/>
      <c r="Q187" s="344"/>
      <c r="R187" s="344"/>
      <c r="S187" s="344"/>
      <c r="T187" s="344"/>
      <c r="U187" s="344"/>
      <c r="V187" s="344"/>
      <c r="W187" s="429"/>
      <c r="X187" s="438"/>
      <c r="Y187" s="344"/>
      <c r="Z187" s="430"/>
      <c r="AA187" s="437">
        <f t="shared" si="4"/>
        <v>0</v>
      </c>
      <c r="AB187" s="437"/>
      <c r="AC187" s="407"/>
      <c r="AD187" s="425"/>
      <c r="AE187" s="1113"/>
      <c r="AF187" s="1113"/>
      <c r="AG187" s="1113"/>
      <c r="AH187" s="274"/>
      <c r="AI187" s="276"/>
      <c r="AJ187" s="276"/>
    </row>
    <row r="188" spans="1:36" ht="77.650000000000006" hidden="1" customHeight="1" outlineLevel="1" x14ac:dyDescent="0.25">
      <c r="A188" s="946" t="s">
        <v>365</v>
      </c>
      <c r="B188" s="946" t="s">
        <v>464</v>
      </c>
      <c r="C188" s="946" t="s">
        <v>327</v>
      </c>
      <c r="D188" s="902" t="s">
        <v>487</v>
      </c>
      <c r="E188" s="903" t="s">
        <v>487</v>
      </c>
      <c r="F188" s="955"/>
      <c r="G188" s="949" t="s">
        <v>219</v>
      </c>
      <c r="H188" s="946" t="s">
        <v>487</v>
      </c>
      <c r="I188" s="946"/>
      <c r="J188" s="969"/>
      <c r="K188" s="970"/>
      <c r="L188" s="971" t="s">
        <v>679</v>
      </c>
      <c r="M188" s="445"/>
      <c r="X188" s="438"/>
      <c r="Z188" s="430" t="s">
        <v>487</v>
      </c>
      <c r="AA188" s="437">
        <f t="shared" si="4"/>
        <v>0</v>
      </c>
      <c r="AB188" s="437">
        <f>F188</f>
        <v>0</v>
      </c>
      <c r="AE188" s="1113"/>
      <c r="AF188" s="1113"/>
      <c r="AG188" s="1113"/>
    </row>
    <row r="189" spans="1:36" ht="60" hidden="1" customHeight="1" outlineLevel="1" x14ac:dyDescent="0.25">
      <c r="A189" s="718"/>
      <c r="B189" s="719"/>
      <c r="C189" s="719"/>
      <c r="D189" s="646"/>
      <c r="E189" s="904"/>
      <c r="F189" s="358"/>
      <c r="G189" s="949" t="s">
        <v>220</v>
      </c>
      <c r="H189" s="946" t="s">
        <v>487</v>
      </c>
      <c r="I189" s="946"/>
      <c r="J189" s="969"/>
      <c r="K189" s="970"/>
      <c r="L189" s="970"/>
      <c r="M189" s="445"/>
      <c r="X189" s="438"/>
      <c r="AA189" s="437">
        <f t="shared" si="4"/>
        <v>0</v>
      </c>
      <c r="AB189" s="437"/>
      <c r="AE189" s="1113"/>
      <c r="AF189" s="1113"/>
      <c r="AG189" s="1113"/>
    </row>
    <row r="190" spans="1:36" ht="76.5" hidden="1" customHeight="1" outlineLevel="1" x14ac:dyDescent="0.25">
      <c r="A190" s="724"/>
      <c r="B190" s="846"/>
      <c r="C190" s="875"/>
      <c r="D190" s="621"/>
      <c r="E190" s="905"/>
      <c r="F190" s="359"/>
      <c r="G190" s="949" t="s">
        <v>1144</v>
      </c>
      <c r="H190" s="946" t="s">
        <v>487</v>
      </c>
      <c r="I190" s="946"/>
      <c r="J190" s="970"/>
      <c r="K190" s="970"/>
      <c r="L190" s="970"/>
      <c r="M190" s="445"/>
      <c r="X190" s="438"/>
      <c r="AA190" s="437">
        <f t="shared" si="4"/>
        <v>0</v>
      </c>
      <c r="AB190" s="437"/>
      <c r="AE190" s="1113"/>
      <c r="AF190" s="1113"/>
      <c r="AG190" s="1113"/>
      <c r="AH190" s="268"/>
      <c r="AI190" s="268"/>
      <c r="AJ190" s="268"/>
    </row>
    <row r="191" spans="1:36" ht="74.25" hidden="1" customHeight="1" outlineLevel="2" x14ac:dyDescent="0.25">
      <c r="A191" s="965" t="s">
        <v>814</v>
      </c>
      <c r="B191" s="1579" t="s">
        <v>1130</v>
      </c>
      <c r="C191" s="1617"/>
      <c r="D191" s="1577"/>
      <c r="E191" s="1577"/>
      <c r="F191" s="1609"/>
      <c r="G191" s="1617"/>
      <c r="H191" s="972" t="s">
        <v>487</v>
      </c>
      <c r="I191" s="972"/>
      <c r="J191" s="1623"/>
      <c r="K191" s="1624"/>
      <c r="L191" s="1625"/>
      <c r="M191" s="445"/>
      <c r="X191" s="438"/>
      <c r="AA191" s="437">
        <f t="shared" si="4"/>
        <v>0</v>
      </c>
      <c r="AB191" s="437"/>
      <c r="AE191" s="1113"/>
      <c r="AF191" s="1113"/>
      <c r="AG191" s="1113"/>
    </row>
    <row r="192" spans="1:36" ht="84.75" hidden="1" customHeight="1" outlineLevel="1" collapsed="1" x14ac:dyDescent="0.25">
      <c r="A192" s="946" t="s">
        <v>364</v>
      </c>
      <c r="B192" s="946" t="s">
        <v>114</v>
      </c>
      <c r="C192" s="946" t="s">
        <v>224</v>
      </c>
      <c r="D192" s="902"/>
      <c r="E192" s="903" t="s">
        <v>487</v>
      </c>
      <c r="F192" s="955"/>
      <c r="G192" s="949" t="s">
        <v>225</v>
      </c>
      <c r="H192" s="946" t="s">
        <v>487</v>
      </c>
      <c r="I192" s="946"/>
      <c r="J192" s="969"/>
      <c r="K192" s="970"/>
      <c r="L192" s="970"/>
      <c r="M192" s="445"/>
      <c r="X192" s="438"/>
      <c r="Z192" s="430" t="s">
        <v>487</v>
      </c>
      <c r="AA192" s="437">
        <f t="shared" si="4"/>
        <v>0</v>
      </c>
      <c r="AB192" s="437">
        <f>F192</f>
        <v>0</v>
      </c>
      <c r="AE192" s="1113"/>
      <c r="AF192" s="1113"/>
      <c r="AG192" s="1113"/>
    </row>
    <row r="193" spans="1:36" ht="42" hidden="1" customHeight="1" outlineLevel="1" x14ac:dyDescent="0.25">
      <c r="A193" s="354"/>
      <c r="B193" s="357"/>
      <c r="C193" s="357"/>
      <c r="D193" s="646"/>
      <c r="E193" s="904"/>
      <c r="F193" s="358"/>
      <c r="G193" s="949" t="s">
        <v>226</v>
      </c>
      <c r="H193" s="946" t="s">
        <v>487</v>
      </c>
      <c r="I193" s="946"/>
      <c r="J193" s="969"/>
      <c r="K193" s="970"/>
      <c r="L193" s="970"/>
      <c r="M193" s="445"/>
      <c r="X193" s="438"/>
      <c r="AA193" s="437">
        <f t="shared" si="4"/>
        <v>0</v>
      </c>
      <c r="AB193" s="437"/>
      <c r="AE193" s="1113"/>
      <c r="AF193" s="1113"/>
      <c r="AG193" s="1113"/>
    </row>
    <row r="194" spans="1:36" ht="15" hidden="1" outlineLevel="1" x14ac:dyDescent="0.25">
      <c r="A194" s="298"/>
      <c r="B194" s="299"/>
      <c r="C194" s="299"/>
      <c r="D194" s="621"/>
      <c r="E194" s="905"/>
      <c r="F194" s="359"/>
      <c r="G194" s="949" t="s">
        <v>227</v>
      </c>
      <c r="H194" s="946" t="s">
        <v>487</v>
      </c>
      <c r="I194" s="946"/>
      <c r="J194" s="969"/>
      <c r="K194" s="970"/>
      <c r="L194" s="970"/>
      <c r="M194" s="445"/>
      <c r="X194" s="438"/>
      <c r="AA194" s="437">
        <f t="shared" si="4"/>
        <v>0</v>
      </c>
      <c r="AB194" s="437"/>
      <c r="AE194" s="1113"/>
      <c r="AF194" s="1113"/>
      <c r="AG194" s="1113"/>
    </row>
    <row r="195" spans="1:36" ht="33.6" hidden="1" customHeight="1" outlineLevel="1" x14ac:dyDescent="0.25">
      <c r="A195" s="946" t="s">
        <v>366</v>
      </c>
      <c r="B195" s="973" t="s">
        <v>228</v>
      </c>
      <c r="C195" s="946"/>
      <c r="D195" s="902"/>
      <c r="E195" s="913"/>
      <c r="F195" s="955"/>
      <c r="G195" s="974" t="s">
        <v>229</v>
      </c>
      <c r="H195" s="946" t="s">
        <v>487</v>
      </c>
      <c r="I195" s="946"/>
      <c r="J195" s="969"/>
      <c r="K195" s="970"/>
      <c r="L195" s="970"/>
      <c r="M195" s="445"/>
      <c r="X195" s="438"/>
      <c r="AA195" s="447" t="str">
        <f>IF(F195="nee","ja",IF(F195="ja","ja",IF(F195="deels","deels","fout")))</f>
        <v>fout</v>
      </c>
      <c r="AB195" s="437"/>
      <c r="AE195" s="1113"/>
      <c r="AF195" s="1113"/>
      <c r="AG195" s="1113"/>
    </row>
    <row r="196" spans="1:36" ht="21.6" hidden="1" customHeight="1" outlineLevel="1" x14ac:dyDescent="0.25">
      <c r="A196" s="975"/>
      <c r="B196" s="849"/>
      <c r="C196" s="744"/>
      <c r="D196" s="621"/>
      <c r="E196" s="911"/>
      <c r="F196" s="976"/>
      <c r="G196" s="977" t="s">
        <v>230</v>
      </c>
      <c r="H196" s="946" t="s">
        <v>487</v>
      </c>
      <c r="I196" s="946"/>
      <c r="J196" s="969"/>
      <c r="K196" s="970"/>
      <c r="L196" s="970"/>
      <c r="M196" s="445"/>
      <c r="X196" s="438"/>
      <c r="AA196" s="437">
        <f>F196</f>
        <v>0</v>
      </c>
      <c r="AB196" s="437"/>
      <c r="AE196" s="1113"/>
      <c r="AF196" s="1113"/>
      <c r="AG196" s="1113"/>
    </row>
    <row r="197" spans="1:36" s="269" customFormat="1" ht="15" hidden="1" outlineLevel="1" x14ac:dyDescent="0.25">
      <c r="A197" s="941" t="s">
        <v>231</v>
      </c>
      <c r="B197" s="1557" t="s">
        <v>232</v>
      </c>
      <c r="C197" s="1557"/>
      <c r="D197" s="944"/>
      <c r="E197" s="968" t="s">
        <v>487</v>
      </c>
      <c r="F197" s="319"/>
      <c r="G197" s="942"/>
      <c r="H197" s="944" t="s">
        <v>487</v>
      </c>
      <c r="I197" s="944"/>
      <c r="J197" s="945"/>
      <c r="K197" s="942"/>
      <c r="L197" s="970"/>
      <c r="M197" s="445"/>
      <c r="N197" s="344"/>
      <c r="O197" s="344"/>
      <c r="P197" s="344"/>
      <c r="Q197" s="344"/>
      <c r="R197" s="344"/>
      <c r="S197" s="344"/>
      <c r="T197" s="344"/>
      <c r="U197" s="344"/>
      <c r="V197" s="344"/>
      <c r="W197" s="429"/>
      <c r="X197" s="438"/>
      <c r="Y197" s="344"/>
      <c r="Z197" s="430"/>
      <c r="AA197" s="437">
        <f>F197</f>
        <v>0</v>
      </c>
      <c r="AB197" s="437"/>
      <c r="AC197" s="407"/>
      <c r="AD197" s="425"/>
      <c r="AE197" s="1113"/>
      <c r="AF197" s="1113"/>
      <c r="AG197" s="1113"/>
      <c r="AH197" s="274"/>
      <c r="AI197" s="276"/>
      <c r="AJ197" s="276"/>
    </row>
    <row r="198" spans="1:36" ht="95.25" hidden="1" customHeight="1" outlineLevel="1" x14ac:dyDescent="0.25">
      <c r="A198" s="946" t="s">
        <v>367</v>
      </c>
      <c r="B198" s="946" t="s">
        <v>998</v>
      </c>
      <c r="C198" s="946" t="s">
        <v>999</v>
      </c>
      <c r="D198" s="902"/>
      <c r="E198" s="903" t="s">
        <v>487</v>
      </c>
      <c r="F198" s="948"/>
      <c r="G198" s="949" t="s">
        <v>1007</v>
      </c>
      <c r="H198" s="946" t="s">
        <v>487</v>
      </c>
      <c r="I198" s="946"/>
      <c r="J198" s="969"/>
      <c r="K198" s="970"/>
      <c r="L198" s="970"/>
      <c r="M198" s="445"/>
      <c r="X198" s="438"/>
      <c r="Z198" s="430" t="s">
        <v>487</v>
      </c>
      <c r="AA198" s="437">
        <f>F198</f>
        <v>0</v>
      </c>
      <c r="AB198" s="437">
        <f>F198</f>
        <v>0</v>
      </c>
      <c r="AE198" s="1113"/>
      <c r="AF198" s="1113"/>
      <c r="AG198" s="1113"/>
    </row>
    <row r="199" spans="1:36" ht="57.6" hidden="1" customHeight="1" outlineLevel="1" x14ac:dyDescent="0.25">
      <c r="A199" s="354"/>
      <c r="B199" s="357"/>
      <c r="C199" s="303"/>
      <c r="D199" s="646"/>
      <c r="E199" s="904"/>
      <c r="F199" s="358"/>
      <c r="G199" s="949" t="s">
        <v>1008</v>
      </c>
      <c r="H199" s="946" t="s">
        <v>487</v>
      </c>
      <c r="I199" s="946"/>
      <c r="J199" s="969"/>
      <c r="K199" s="970"/>
      <c r="L199" s="970"/>
      <c r="M199" s="445"/>
      <c r="X199" s="438"/>
      <c r="AA199" s="437">
        <f>F199</f>
        <v>0</v>
      </c>
      <c r="AB199" s="437"/>
      <c r="AE199" s="1113"/>
      <c r="AF199" s="1113"/>
      <c r="AG199" s="1113"/>
    </row>
    <row r="200" spans="1:36" ht="33" hidden="1" customHeight="1" outlineLevel="1" x14ac:dyDescent="0.25">
      <c r="A200" s="298"/>
      <c r="B200" s="299"/>
      <c r="C200" s="304"/>
      <c r="D200" s="621"/>
      <c r="E200" s="905"/>
      <c r="F200" s="359"/>
      <c r="G200" s="949" t="s">
        <v>1009</v>
      </c>
      <c r="H200" s="946" t="s">
        <v>487</v>
      </c>
      <c r="I200" s="946"/>
      <c r="J200" s="969"/>
      <c r="K200" s="970"/>
      <c r="L200" s="970"/>
      <c r="M200" s="445"/>
      <c r="X200" s="438"/>
      <c r="AA200" s="437">
        <f>F200</f>
        <v>0</v>
      </c>
      <c r="AB200" s="437"/>
      <c r="AE200" s="1113"/>
      <c r="AF200" s="1113"/>
      <c r="AG200" s="1113"/>
    </row>
    <row r="201" spans="1:36" ht="38.25" hidden="1" customHeight="1" outlineLevel="2" x14ac:dyDescent="0.25">
      <c r="A201" s="978" t="s">
        <v>815</v>
      </c>
      <c r="B201" s="1552" t="s">
        <v>1010</v>
      </c>
      <c r="C201" s="1552"/>
      <c r="D201" s="1552"/>
      <c r="E201" s="1552"/>
      <c r="F201" s="1463"/>
      <c r="G201" s="1552"/>
      <c r="H201" s="972" t="s">
        <v>487</v>
      </c>
      <c r="I201" s="972"/>
      <c r="J201" s="1623"/>
      <c r="K201" s="1624"/>
      <c r="L201" s="1625"/>
      <c r="M201" s="445"/>
      <c r="X201" s="438"/>
      <c r="AA201" s="437">
        <f t="shared" si="4"/>
        <v>0</v>
      </c>
      <c r="AB201" s="437"/>
      <c r="AE201" s="1113"/>
      <c r="AF201" s="1113"/>
      <c r="AG201" s="1113"/>
    </row>
    <row r="202" spans="1:36" ht="73.5" hidden="1" customHeight="1" outlineLevel="1" collapsed="1" x14ac:dyDescent="0.25">
      <c r="A202" s="946" t="s">
        <v>368</v>
      </c>
      <c r="B202" s="946" t="s">
        <v>1011</v>
      </c>
      <c r="C202" s="946" t="s">
        <v>999</v>
      </c>
      <c r="D202" s="902"/>
      <c r="E202" s="903" t="s">
        <v>487</v>
      </c>
      <c r="F202" s="948"/>
      <c r="G202" s="949" t="s">
        <v>1012</v>
      </c>
      <c r="H202" s="946" t="s">
        <v>487</v>
      </c>
      <c r="I202" s="946"/>
      <c r="J202" s="969"/>
      <c r="K202" s="970"/>
      <c r="L202" s="970"/>
      <c r="M202" s="445"/>
      <c r="X202" s="438"/>
      <c r="Z202" s="430" t="s">
        <v>487</v>
      </c>
      <c r="AA202" s="437">
        <f t="shared" si="4"/>
        <v>0</v>
      </c>
      <c r="AB202" s="437">
        <f>F202</f>
        <v>0</v>
      </c>
      <c r="AE202" s="1113"/>
      <c r="AF202" s="1113"/>
      <c r="AG202" s="1113"/>
    </row>
    <row r="203" spans="1:36" ht="73.5" hidden="1" customHeight="1" outlineLevel="1" x14ac:dyDescent="0.25">
      <c r="A203" s="354"/>
      <c r="B203" s="357"/>
      <c r="C203" s="357"/>
      <c r="D203" s="646"/>
      <c r="E203" s="904"/>
      <c r="F203" s="358"/>
      <c r="G203" s="949" t="s">
        <v>259</v>
      </c>
      <c r="H203" s="946" t="s">
        <v>487</v>
      </c>
      <c r="I203" s="946"/>
      <c r="J203" s="969"/>
      <c r="K203" s="970"/>
      <c r="L203" s="970"/>
      <c r="M203" s="445"/>
      <c r="X203" s="438"/>
      <c r="AA203" s="437">
        <f t="shared" si="4"/>
        <v>0</v>
      </c>
      <c r="AB203" s="437"/>
      <c r="AE203" s="1113"/>
      <c r="AF203" s="1113"/>
      <c r="AG203" s="1113"/>
    </row>
    <row r="204" spans="1:36" ht="48" hidden="1" customHeight="1" outlineLevel="1" x14ac:dyDescent="0.25">
      <c r="A204" s="298"/>
      <c r="B204" s="299"/>
      <c r="C204" s="299"/>
      <c r="D204" s="621"/>
      <c r="E204" s="905"/>
      <c r="F204" s="359"/>
      <c r="G204" s="949" t="s">
        <v>260</v>
      </c>
      <c r="H204" s="946" t="s">
        <v>487</v>
      </c>
      <c r="I204" s="946"/>
      <c r="J204" s="969"/>
      <c r="K204" s="970"/>
      <c r="L204" s="970"/>
      <c r="M204" s="445"/>
      <c r="X204" s="438"/>
      <c r="AA204" s="437">
        <f t="shared" si="4"/>
        <v>0</v>
      </c>
      <c r="AB204" s="437"/>
      <c r="AE204" s="1113"/>
      <c r="AF204" s="1113"/>
      <c r="AG204" s="1113"/>
    </row>
    <row r="205" spans="1:36" s="269" customFormat="1" ht="15" collapsed="1" x14ac:dyDescent="0.25">
      <c r="A205" s="941" t="s">
        <v>261</v>
      </c>
      <c r="B205" s="1557" t="s">
        <v>262</v>
      </c>
      <c r="C205" s="1557"/>
      <c r="D205" s="942" t="s">
        <v>487</v>
      </c>
      <c r="E205" s="943" t="s">
        <v>487</v>
      </c>
      <c r="F205" s="319"/>
      <c r="G205" s="942"/>
      <c r="H205" s="944" t="s">
        <v>487</v>
      </c>
      <c r="I205" s="944" t="s">
        <v>487</v>
      </c>
      <c r="J205" s="945"/>
      <c r="K205" s="942"/>
      <c r="L205" s="942"/>
      <c r="M205" s="445"/>
      <c r="N205" s="344"/>
      <c r="O205" s="344"/>
      <c r="P205" s="344"/>
      <c r="Q205" s="344"/>
      <c r="R205" s="344"/>
      <c r="S205" s="344"/>
      <c r="T205" s="344"/>
      <c r="U205" s="344"/>
      <c r="V205" s="344"/>
      <c r="W205" s="429"/>
      <c r="X205" s="438"/>
      <c r="Y205" s="344"/>
      <c r="Z205" s="430"/>
      <c r="AA205" s="437">
        <f t="shared" si="4"/>
        <v>0</v>
      </c>
      <c r="AB205" s="437"/>
      <c r="AC205" s="407"/>
      <c r="AD205" s="425"/>
      <c r="AE205" s="1113"/>
      <c r="AF205" s="1113"/>
      <c r="AG205" s="1113"/>
      <c r="AH205" s="274"/>
      <c r="AI205" s="276"/>
      <c r="AJ205" s="276"/>
    </row>
    <row r="206" spans="1:36" ht="61.5" customHeight="1" x14ac:dyDescent="0.25">
      <c r="A206" s="946" t="s">
        <v>382</v>
      </c>
      <c r="B206" s="946" t="s">
        <v>409</v>
      </c>
      <c r="C206" s="946" t="s">
        <v>491</v>
      </c>
      <c r="D206" s="946" t="s">
        <v>487</v>
      </c>
      <c r="E206" s="947"/>
      <c r="F206" s="955"/>
      <c r="G206" s="949" t="s">
        <v>263</v>
      </c>
      <c r="H206" s="946" t="s">
        <v>487</v>
      </c>
      <c r="I206" s="946" t="s">
        <v>487</v>
      </c>
      <c r="J206" s="957"/>
      <c r="K206" s="957"/>
      <c r="L206" s="950"/>
      <c r="M206" s="445"/>
      <c r="X206" s="438"/>
      <c r="AA206" s="447" t="str">
        <f>IF(F206="nee","ja",IF(F206="ja","ja",IF(F206="deels","deels","fout")))</f>
        <v>fout</v>
      </c>
      <c r="AB206" s="437"/>
      <c r="AE206" s="1113"/>
      <c r="AF206" s="1113"/>
      <c r="AG206" s="1113"/>
    </row>
    <row r="207" spans="1:36" ht="33.6" customHeight="1" x14ac:dyDescent="0.25">
      <c r="A207" s="354"/>
      <c r="B207" s="357"/>
      <c r="C207" s="357"/>
      <c r="D207" s="460"/>
      <c r="E207" s="465"/>
      <c r="F207" s="358"/>
      <c r="G207" s="949" t="s">
        <v>264</v>
      </c>
      <c r="H207" s="946" t="s">
        <v>487</v>
      </c>
      <c r="I207" s="946" t="s">
        <v>487</v>
      </c>
      <c r="J207" s="963"/>
      <c r="K207" s="958"/>
      <c r="L207" s="950"/>
      <c r="M207" s="445"/>
      <c r="X207" s="438"/>
      <c r="AA207" s="437">
        <f t="shared" si="4"/>
        <v>0</v>
      </c>
      <c r="AB207" s="437"/>
      <c r="AE207" s="1113"/>
      <c r="AF207" s="1113"/>
      <c r="AG207" s="1113"/>
    </row>
    <row r="208" spans="1:36" s="115" customFormat="1" ht="35.65" customHeight="1" x14ac:dyDescent="0.25">
      <c r="A208" s="298"/>
      <c r="B208" s="299"/>
      <c r="C208" s="299"/>
      <c r="D208" s="621"/>
      <c r="E208" s="923"/>
      <c r="F208" s="359"/>
      <c r="G208" s="949" t="s">
        <v>265</v>
      </c>
      <c r="H208" s="946" t="s">
        <v>487</v>
      </c>
      <c r="I208" s="946" t="s">
        <v>487</v>
      </c>
      <c r="J208" s="963"/>
      <c r="K208" s="958"/>
      <c r="L208" s="950"/>
      <c r="M208" s="445"/>
      <c r="N208" s="344"/>
      <c r="O208" s="344"/>
      <c r="P208" s="344"/>
      <c r="Q208" s="344"/>
      <c r="R208" s="344"/>
      <c r="S208" s="344"/>
      <c r="T208" s="344"/>
      <c r="U208" s="344"/>
      <c r="V208" s="344"/>
      <c r="W208" s="429"/>
      <c r="X208" s="438"/>
      <c r="Y208" s="344"/>
      <c r="Z208" s="430"/>
      <c r="AA208" s="437">
        <f t="shared" si="4"/>
        <v>0</v>
      </c>
      <c r="AB208" s="437"/>
      <c r="AC208" s="407"/>
      <c r="AD208" s="425"/>
      <c r="AE208" s="1113"/>
      <c r="AF208" s="1113"/>
      <c r="AG208" s="1113"/>
      <c r="AI208" s="277"/>
      <c r="AJ208" s="277"/>
    </row>
    <row r="209" spans="1:36" s="115" customFormat="1" ht="29.25" customHeight="1" x14ac:dyDescent="0.25">
      <c r="A209" s="978" t="s">
        <v>816</v>
      </c>
      <c r="B209" s="1466" t="s">
        <v>1297</v>
      </c>
      <c r="C209" s="1626"/>
      <c r="D209" s="1627"/>
      <c r="E209" s="1627"/>
      <c r="F209" s="1628"/>
      <c r="G209" s="1629"/>
      <c r="H209" s="972" t="s">
        <v>487</v>
      </c>
      <c r="I209" s="972" t="s">
        <v>410</v>
      </c>
      <c r="J209" s="979"/>
      <c r="K209" s="972"/>
      <c r="L209" s="980"/>
      <c r="M209" s="445"/>
      <c r="N209" s="344"/>
      <c r="O209" s="344"/>
      <c r="P209" s="344"/>
      <c r="Q209" s="344"/>
      <c r="R209" s="344"/>
      <c r="S209" s="344"/>
      <c r="T209" s="344"/>
      <c r="U209" s="344"/>
      <c r="V209" s="344"/>
      <c r="W209" s="429"/>
      <c r="X209" s="438"/>
      <c r="Y209" s="344"/>
      <c r="Z209" s="430"/>
      <c r="AA209" s="437"/>
      <c r="AB209" s="437"/>
      <c r="AC209" s="407"/>
      <c r="AD209" s="425"/>
      <c r="AE209" s="1113"/>
      <c r="AF209" s="1113"/>
      <c r="AG209" s="1113"/>
      <c r="AI209" s="277"/>
      <c r="AJ209" s="277"/>
    </row>
    <row r="210" spans="1:36" s="115" customFormat="1" ht="82.5" customHeight="1" x14ac:dyDescent="0.25">
      <c r="A210" s="953" t="s">
        <v>342</v>
      </c>
      <c r="B210" s="946" t="s">
        <v>1131</v>
      </c>
      <c r="C210" s="946" t="s">
        <v>492</v>
      </c>
      <c r="D210" s="946" t="s">
        <v>487</v>
      </c>
      <c r="E210" s="947" t="s">
        <v>487</v>
      </c>
      <c r="F210" s="948"/>
      <c r="G210" s="956"/>
      <c r="H210" s="946" t="s">
        <v>487</v>
      </c>
      <c r="I210" s="946" t="s">
        <v>487</v>
      </c>
      <c r="J210" s="957"/>
      <c r="K210" s="958"/>
      <c r="L210" s="940"/>
      <c r="M210" s="445"/>
      <c r="N210" s="344"/>
      <c r="O210" s="344"/>
      <c r="P210" s="344"/>
      <c r="Q210" s="344"/>
      <c r="R210" s="344"/>
      <c r="S210" s="344"/>
      <c r="T210" s="344"/>
      <c r="U210" s="344"/>
      <c r="V210" s="344"/>
      <c r="W210" s="429"/>
      <c r="X210" s="438"/>
      <c r="Y210" s="344"/>
      <c r="Z210" s="430" t="s">
        <v>487</v>
      </c>
      <c r="AA210" s="437">
        <f t="shared" si="4"/>
        <v>0</v>
      </c>
      <c r="AB210" s="437">
        <f>F210</f>
        <v>0</v>
      </c>
      <c r="AC210" s="407"/>
      <c r="AD210" s="425"/>
      <c r="AE210" s="1113"/>
      <c r="AF210" s="1113"/>
      <c r="AG210" s="1113"/>
      <c r="AI210" s="277"/>
      <c r="AJ210" s="277"/>
    </row>
    <row r="211" spans="1:36" s="115" customFormat="1" ht="68.25" customHeight="1" x14ac:dyDescent="0.25">
      <c r="A211" s="946" t="s">
        <v>343</v>
      </c>
      <c r="B211" s="946" t="s">
        <v>1138</v>
      </c>
      <c r="C211" s="946" t="s">
        <v>493</v>
      </c>
      <c r="D211" s="946" t="s">
        <v>487</v>
      </c>
      <c r="E211" s="947" t="s">
        <v>487</v>
      </c>
      <c r="F211" s="948"/>
      <c r="G211" s="949" t="s">
        <v>481</v>
      </c>
      <c r="H211" s="946" t="s">
        <v>487</v>
      </c>
      <c r="I211" s="946" t="s">
        <v>487</v>
      </c>
      <c r="J211" s="963"/>
      <c r="K211" s="958"/>
      <c r="L211" s="940"/>
      <c r="M211" s="445"/>
      <c r="N211" s="344"/>
      <c r="O211" s="344"/>
      <c r="P211" s="344"/>
      <c r="Q211" s="344"/>
      <c r="R211" s="344"/>
      <c r="S211" s="344"/>
      <c r="T211" s="344"/>
      <c r="U211" s="344"/>
      <c r="V211" s="344"/>
      <c r="W211" s="429"/>
      <c r="X211" s="438"/>
      <c r="Y211" s="344"/>
      <c r="Z211" s="430" t="s">
        <v>487</v>
      </c>
      <c r="AA211" s="437">
        <f>F211</f>
        <v>0</v>
      </c>
      <c r="AB211" s="437">
        <f>F211</f>
        <v>0</v>
      </c>
      <c r="AC211" s="407"/>
      <c r="AD211" s="425"/>
      <c r="AE211" s="1113"/>
      <c r="AF211" s="1113"/>
      <c r="AG211" s="1113"/>
      <c r="AI211" s="277"/>
      <c r="AJ211" s="277"/>
    </row>
    <row r="212" spans="1:36" s="115" customFormat="1" ht="99" customHeight="1" x14ac:dyDescent="0.25">
      <c r="A212" s="320"/>
      <c r="B212" s="321"/>
      <c r="C212" s="321"/>
      <c r="D212" s="462"/>
      <c r="E212" s="463"/>
      <c r="F212" s="358"/>
      <c r="G212" s="949" t="s">
        <v>482</v>
      </c>
      <c r="H212" s="946" t="s">
        <v>487</v>
      </c>
      <c r="I212" s="946" t="s">
        <v>487</v>
      </c>
      <c r="J212" s="963"/>
      <c r="K212" s="981"/>
      <c r="L212" s="940"/>
      <c r="M212" s="445"/>
      <c r="N212" s="344"/>
      <c r="O212" s="344"/>
      <c r="P212" s="344"/>
      <c r="Q212" s="344"/>
      <c r="R212" s="344"/>
      <c r="S212" s="344"/>
      <c r="T212" s="344"/>
      <c r="U212" s="344"/>
      <c r="V212" s="344"/>
      <c r="W212" s="429"/>
      <c r="X212" s="438"/>
      <c r="Y212" s="344"/>
      <c r="Z212" s="430"/>
      <c r="AA212" s="437">
        <f>F212</f>
        <v>0</v>
      </c>
      <c r="AB212" s="437"/>
      <c r="AC212" s="407"/>
      <c r="AD212" s="425"/>
      <c r="AE212" s="1113"/>
      <c r="AF212" s="1113"/>
      <c r="AG212" s="1113"/>
      <c r="AI212" s="277"/>
      <c r="AJ212" s="277"/>
    </row>
    <row r="213" spans="1:36" s="115" customFormat="1" ht="59.25" customHeight="1" x14ac:dyDescent="0.25">
      <c r="A213" s="322"/>
      <c r="B213" s="323"/>
      <c r="C213" s="323"/>
      <c r="D213" s="656"/>
      <c r="E213" s="982"/>
      <c r="F213" s="306"/>
      <c r="G213" s="949" t="s">
        <v>483</v>
      </c>
      <c r="H213" s="946" t="s">
        <v>487</v>
      </c>
      <c r="I213" s="946" t="s">
        <v>487</v>
      </c>
      <c r="J213" s="963"/>
      <c r="K213" s="981"/>
      <c r="L213" s="940"/>
      <c r="M213" s="445"/>
      <c r="N213" s="344"/>
      <c r="O213" s="344"/>
      <c r="P213" s="344"/>
      <c r="Q213" s="344"/>
      <c r="R213" s="344"/>
      <c r="S213" s="344"/>
      <c r="T213" s="344"/>
      <c r="U213" s="344"/>
      <c r="V213" s="344"/>
      <c r="W213" s="429"/>
      <c r="X213" s="438"/>
      <c r="Y213" s="344"/>
      <c r="Z213" s="430"/>
      <c r="AA213" s="437">
        <f t="shared" si="4"/>
        <v>0</v>
      </c>
      <c r="AB213" s="437"/>
      <c r="AC213" s="407"/>
      <c r="AD213" s="425"/>
      <c r="AE213" s="1113"/>
      <c r="AF213" s="1113"/>
      <c r="AG213" s="1113"/>
      <c r="AI213" s="277"/>
      <c r="AJ213" s="277"/>
    </row>
    <row r="214" spans="1:36" s="115" customFormat="1" ht="29.25" customHeight="1" x14ac:dyDescent="0.25">
      <c r="A214" s="322"/>
      <c r="B214" s="323"/>
      <c r="C214" s="323"/>
      <c r="D214" s="656"/>
      <c r="E214" s="982"/>
      <c r="F214" s="306"/>
      <c r="G214" s="949" t="s">
        <v>484</v>
      </c>
      <c r="H214" s="946" t="s">
        <v>487</v>
      </c>
      <c r="I214" s="946" t="s">
        <v>487</v>
      </c>
      <c r="J214" s="963"/>
      <c r="K214" s="981"/>
      <c r="L214" s="940"/>
      <c r="M214" s="445"/>
      <c r="N214" s="344"/>
      <c r="O214" s="344"/>
      <c r="P214" s="344"/>
      <c r="Q214" s="344"/>
      <c r="R214" s="344"/>
      <c r="S214" s="344"/>
      <c r="T214" s="344"/>
      <c r="U214" s="344"/>
      <c r="V214" s="344"/>
      <c r="W214" s="429"/>
      <c r="X214" s="438"/>
      <c r="Y214" s="344"/>
      <c r="Z214" s="430"/>
      <c r="AA214" s="437">
        <f t="shared" si="4"/>
        <v>0</v>
      </c>
      <c r="AB214" s="437"/>
      <c r="AC214" s="407"/>
      <c r="AD214" s="425"/>
      <c r="AE214" s="1113"/>
      <c r="AF214" s="1113"/>
      <c r="AG214" s="1113"/>
      <c r="AI214" s="277"/>
      <c r="AJ214" s="277"/>
    </row>
    <row r="215" spans="1:36" s="115" customFormat="1" ht="46.5" customHeight="1" x14ac:dyDescent="0.25">
      <c r="A215" s="322"/>
      <c r="B215" s="323"/>
      <c r="C215" s="323"/>
      <c r="D215" s="656"/>
      <c r="E215" s="982"/>
      <c r="F215" s="306"/>
      <c r="G215" s="949" t="s">
        <v>733</v>
      </c>
      <c r="H215" s="946" t="s">
        <v>487</v>
      </c>
      <c r="I215" s="946" t="s">
        <v>487</v>
      </c>
      <c r="J215" s="963"/>
      <c r="K215" s="981"/>
      <c r="L215" s="940"/>
      <c r="M215" s="445"/>
      <c r="N215" s="344"/>
      <c r="O215" s="344"/>
      <c r="P215" s="344"/>
      <c r="Q215" s="344"/>
      <c r="R215" s="344"/>
      <c r="S215" s="344"/>
      <c r="T215" s="344"/>
      <c r="U215" s="344"/>
      <c r="V215" s="344"/>
      <c r="W215" s="429"/>
      <c r="X215" s="438"/>
      <c r="Y215" s="344"/>
      <c r="Z215" s="430"/>
      <c r="AA215" s="437">
        <f t="shared" si="4"/>
        <v>0</v>
      </c>
      <c r="AB215" s="437"/>
      <c r="AC215" s="407"/>
      <c r="AD215" s="425"/>
      <c r="AE215" s="1113"/>
      <c r="AF215" s="1113"/>
      <c r="AG215" s="1113"/>
      <c r="AI215" s="277"/>
      <c r="AJ215" s="277"/>
    </row>
    <row r="216" spans="1:36" s="115" customFormat="1" ht="96" customHeight="1" x14ac:dyDescent="0.25">
      <c r="A216" s="322"/>
      <c r="B216" s="323"/>
      <c r="C216" s="323"/>
      <c r="D216" s="656"/>
      <c r="E216" s="982"/>
      <c r="F216" s="306"/>
      <c r="G216" s="949" t="s">
        <v>45</v>
      </c>
      <c r="H216" s="946" t="s">
        <v>487</v>
      </c>
      <c r="I216" s="946" t="s">
        <v>487</v>
      </c>
      <c r="J216" s="963"/>
      <c r="K216" s="981"/>
      <c r="L216" s="940"/>
      <c r="M216" s="445"/>
      <c r="N216" s="344"/>
      <c r="O216" s="344"/>
      <c r="P216" s="344"/>
      <c r="Q216" s="344"/>
      <c r="R216" s="344"/>
      <c r="S216" s="344"/>
      <c r="T216" s="344"/>
      <c r="U216" s="344"/>
      <c r="V216" s="344"/>
      <c r="W216" s="429"/>
      <c r="X216" s="438"/>
      <c r="Y216" s="344"/>
      <c r="Z216" s="430"/>
      <c r="AA216" s="437">
        <f t="shared" si="4"/>
        <v>0</v>
      </c>
      <c r="AB216" s="437"/>
      <c r="AC216" s="407"/>
      <c r="AD216" s="425"/>
      <c r="AE216" s="1113"/>
      <c r="AF216" s="1113"/>
      <c r="AG216" s="1113"/>
      <c r="AI216" s="277"/>
      <c r="AJ216" s="277"/>
    </row>
    <row r="217" spans="1:36" s="115" customFormat="1" ht="47.25" customHeight="1" x14ac:dyDescent="0.25">
      <c r="A217" s="322"/>
      <c r="B217" s="323"/>
      <c r="C217" s="323"/>
      <c r="D217" s="656"/>
      <c r="E217" s="982"/>
      <c r="F217" s="306"/>
      <c r="G217" s="949" t="s">
        <v>46</v>
      </c>
      <c r="H217" s="946" t="s">
        <v>487</v>
      </c>
      <c r="I217" s="946" t="s">
        <v>487</v>
      </c>
      <c r="J217" s="963"/>
      <c r="K217" s="981"/>
      <c r="L217" s="940"/>
      <c r="M217" s="445"/>
      <c r="N217" s="344"/>
      <c r="O217" s="344"/>
      <c r="P217" s="344"/>
      <c r="Q217" s="344"/>
      <c r="R217" s="344"/>
      <c r="S217" s="344"/>
      <c r="T217" s="344"/>
      <c r="U217" s="344"/>
      <c r="V217" s="344"/>
      <c r="W217" s="429"/>
      <c r="X217" s="438"/>
      <c r="Y217" s="344"/>
      <c r="Z217" s="430"/>
      <c r="AA217" s="437">
        <f t="shared" si="4"/>
        <v>0</v>
      </c>
      <c r="AB217" s="437"/>
      <c r="AC217" s="407"/>
      <c r="AD217" s="425"/>
      <c r="AE217" s="1113"/>
      <c r="AF217" s="1113"/>
      <c r="AG217" s="1113"/>
      <c r="AI217" s="277"/>
      <c r="AJ217" s="277"/>
    </row>
    <row r="218" spans="1:36" s="115" customFormat="1" ht="36" customHeight="1" x14ac:dyDescent="0.25">
      <c r="A218" s="322"/>
      <c r="B218" s="323"/>
      <c r="C218" s="323"/>
      <c r="D218" s="656"/>
      <c r="E218" s="982"/>
      <c r="F218" s="306"/>
      <c r="G218" s="949" t="s">
        <v>47</v>
      </c>
      <c r="H218" s="946" t="s">
        <v>487</v>
      </c>
      <c r="I218" s="946" t="s">
        <v>487</v>
      </c>
      <c r="J218" s="963"/>
      <c r="K218" s="981"/>
      <c r="L218" s="940"/>
      <c r="M218" s="445"/>
      <c r="N218" s="344"/>
      <c r="O218" s="344"/>
      <c r="P218" s="344"/>
      <c r="Q218" s="344"/>
      <c r="R218" s="344"/>
      <c r="S218" s="344"/>
      <c r="T218" s="344"/>
      <c r="U218" s="344"/>
      <c r="V218" s="344"/>
      <c r="W218" s="429"/>
      <c r="X218" s="438"/>
      <c r="Y218" s="344"/>
      <c r="Z218" s="430"/>
      <c r="AA218" s="437">
        <f t="shared" si="4"/>
        <v>0</v>
      </c>
      <c r="AB218" s="437"/>
      <c r="AC218" s="407"/>
      <c r="AD218" s="425"/>
      <c r="AE218" s="1113"/>
      <c r="AF218" s="1113"/>
      <c r="AG218" s="1113"/>
      <c r="AI218" s="277"/>
      <c r="AJ218" s="277"/>
    </row>
    <row r="219" spans="1:36" s="115" customFormat="1" ht="21.75" customHeight="1" x14ac:dyDescent="0.25">
      <c r="A219" s="324"/>
      <c r="B219" s="325"/>
      <c r="C219" s="325"/>
      <c r="D219" s="657"/>
      <c r="E219" s="983"/>
      <c r="F219" s="359"/>
      <c r="G219" s="949" t="s">
        <v>48</v>
      </c>
      <c r="H219" s="946" t="s">
        <v>487</v>
      </c>
      <c r="I219" s="946" t="s">
        <v>487</v>
      </c>
      <c r="J219" s="963"/>
      <c r="K219" s="981"/>
      <c r="L219" s="940"/>
      <c r="M219" s="445"/>
      <c r="N219" s="344"/>
      <c r="O219" s="344"/>
      <c r="P219" s="344"/>
      <c r="Q219" s="344"/>
      <c r="R219" s="344"/>
      <c r="S219" s="344"/>
      <c r="T219" s="344"/>
      <c r="U219" s="344"/>
      <c r="V219" s="344"/>
      <c r="W219" s="429"/>
      <c r="X219" s="438"/>
      <c r="Y219" s="344"/>
      <c r="Z219" s="430"/>
      <c r="AA219" s="437">
        <f t="shared" si="4"/>
        <v>0</v>
      </c>
      <c r="AB219" s="437"/>
      <c r="AC219" s="407"/>
      <c r="AD219" s="425"/>
      <c r="AE219" s="1113"/>
      <c r="AF219" s="1113"/>
      <c r="AG219" s="1113"/>
      <c r="AI219" s="277"/>
      <c r="AJ219" s="277"/>
    </row>
    <row r="220" spans="1:36" s="115" customFormat="1" ht="32.25" customHeight="1" x14ac:dyDescent="0.25">
      <c r="A220" s="854" t="s">
        <v>817</v>
      </c>
      <c r="B220" s="1630" t="s">
        <v>408</v>
      </c>
      <c r="C220" s="1627"/>
      <c r="D220" s="1627"/>
      <c r="E220" s="1627"/>
      <c r="F220" s="1631"/>
      <c r="G220" s="1632"/>
      <c r="H220" s="972" t="s">
        <v>487</v>
      </c>
      <c r="I220" s="972" t="s">
        <v>487</v>
      </c>
      <c r="J220" s="984"/>
      <c r="K220" s="660"/>
      <c r="L220" s="985"/>
      <c r="M220" s="445"/>
      <c r="N220" s="344"/>
      <c r="O220" s="344"/>
      <c r="P220" s="344"/>
      <c r="Q220" s="344"/>
      <c r="R220" s="344"/>
      <c r="S220" s="344"/>
      <c r="T220" s="344"/>
      <c r="U220" s="344"/>
      <c r="V220" s="344"/>
      <c r="W220" s="429"/>
      <c r="X220" s="438"/>
      <c r="Y220" s="344"/>
      <c r="Z220" s="430"/>
      <c r="AA220" s="437">
        <f t="shared" si="4"/>
        <v>0</v>
      </c>
      <c r="AB220" s="437"/>
      <c r="AC220" s="407"/>
      <c r="AD220" s="425"/>
      <c r="AE220" s="1113"/>
      <c r="AF220" s="1113"/>
      <c r="AG220" s="1113"/>
      <c r="AI220" s="277"/>
      <c r="AJ220" s="277"/>
    </row>
    <row r="221" spans="1:36" s="115" customFormat="1" ht="59.25" customHeight="1" outlineLevel="1" x14ac:dyDescent="0.25">
      <c r="A221" s="855"/>
      <c r="B221" s="1620" t="s">
        <v>415</v>
      </c>
      <c r="C221" s="1617"/>
      <c r="D221" s="1577"/>
      <c r="E221" s="1577"/>
      <c r="F221" s="1617"/>
      <c r="G221" s="1617"/>
      <c r="H221" s="972" t="s">
        <v>487</v>
      </c>
      <c r="I221" s="972" t="s">
        <v>487</v>
      </c>
      <c r="J221" s="1618"/>
      <c r="K221" s="1630"/>
      <c r="L221" s="1620"/>
      <c r="M221" s="445"/>
      <c r="N221" s="344"/>
      <c r="O221" s="344"/>
      <c r="P221" s="344"/>
      <c r="Q221" s="344"/>
      <c r="R221" s="344"/>
      <c r="S221" s="344"/>
      <c r="T221" s="344"/>
      <c r="U221" s="344"/>
      <c r="V221" s="344"/>
      <c r="W221" s="429"/>
      <c r="X221" s="438"/>
      <c r="Y221" s="344"/>
      <c r="Z221" s="430"/>
      <c r="AA221" s="437">
        <f t="shared" si="4"/>
        <v>0</v>
      </c>
      <c r="AB221" s="437"/>
      <c r="AC221" s="407"/>
      <c r="AD221" s="425"/>
      <c r="AE221" s="1113"/>
      <c r="AF221" s="1113"/>
      <c r="AG221" s="1113"/>
      <c r="AI221" s="277"/>
      <c r="AJ221" s="277"/>
    </row>
    <row r="222" spans="1:36" s="115" customFormat="1" ht="72.75" customHeight="1" x14ac:dyDescent="0.25">
      <c r="A222" s="856" t="s">
        <v>369</v>
      </c>
      <c r="B222" s="946" t="s">
        <v>1140</v>
      </c>
      <c r="C222" s="946"/>
      <c r="D222" s="946"/>
      <c r="E222" s="947"/>
      <c r="F222" s="948"/>
      <c r="G222" s="986" t="s">
        <v>1222</v>
      </c>
      <c r="H222" s="946" t="s">
        <v>487</v>
      </c>
      <c r="I222" s="946" t="s">
        <v>487</v>
      </c>
      <c r="J222" s="950"/>
      <c r="K222" s="939"/>
      <c r="L222" s="940"/>
      <c r="M222" s="445"/>
      <c r="N222" s="344"/>
      <c r="O222" s="344"/>
      <c r="P222" s="344"/>
      <c r="Q222" s="344"/>
      <c r="R222" s="344"/>
      <c r="S222" s="344"/>
      <c r="T222" s="344"/>
      <c r="U222" s="344"/>
      <c r="V222" s="344"/>
      <c r="W222" s="429"/>
      <c r="X222" s="438"/>
      <c r="Y222" s="344"/>
      <c r="Z222" s="430" t="s">
        <v>487</v>
      </c>
      <c r="AA222" s="437">
        <f t="shared" si="4"/>
        <v>0</v>
      </c>
      <c r="AB222" s="437">
        <f>F222</f>
        <v>0</v>
      </c>
      <c r="AC222" s="407"/>
      <c r="AD222" s="425"/>
      <c r="AE222" s="1113"/>
      <c r="AF222" s="1113"/>
      <c r="AG222" s="1113"/>
      <c r="AI222" s="277"/>
      <c r="AJ222" s="277"/>
    </row>
    <row r="223" spans="1:36" s="115" customFormat="1" ht="29.25" customHeight="1" outlineLevel="1" x14ac:dyDescent="0.25">
      <c r="A223" s="1171" t="s">
        <v>818</v>
      </c>
      <c r="B223" s="1579" t="s">
        <v>494</v>
      </c>
      <c r="C223" s="1617"/>
      <c r="D223" s="1577"/>
      <c r="E223" s="1577"/>
      <c r="F223" s="1617"/>
      <c r="G223" s="1617"/>
      <c r="H223" s="972" t="s">
        <v>487</v>
      </c>
      <c r="I223" s="972" t="s">
        <v>487</v>
      </c>
      <c r="J223" s="1618"/>
      <c r="K223" s="1630"/>
      <c r="L223" s="1620"/>
      <c r="M223" s="445"/>
      <c r="N223" s="344"/>
      <c r="O223" s="344"/>
      <c r="P223" s="344"/>
      <c r="Q223" s="344"/>
      <c r="R223" s="344"/>
      <c r="S223" s="344"/>
      <c r="T223" s="344"/>
      <c r="U223" s="344"/>
      <c r="V223" s="344"/>
      <c r="W223" s="429"/>
      <c r="X223" s="438"/>
      <c r="Y223" s="344"/>
      <c r="Z223" s="430"/>
      <c r="AA223" s="437">
        <f t="shared" si="4"/>
        <v>0</v>
      </c>
      <c r="AB223" s="437"/>
      <c r="AC223" s="407"/>
      <c r="AD223" s="425"/>
      <c r="AE223" s="1113"/>
      <c r="AF223" s="1113"/>
      <c r="AG223" s="1113"/>
      <c r="AI223" s="277"/>
      <c r="AJ223" s="277"/>
    </row>
    <row r="224" spans="1:36" s="269" customFormat="1" ht="15" x14ac:dyDescent="0.25">
      <c r="A224" s="941" t="s">
        <v>1141</v>
      </c>
      <c r="B224" s="942" t="s">
        <v>1142</v>
      </c>
      <c r="C224" s="942"/>
      <c r="D224" s="942"/>
      <c r="E224" s="943"/>
      <c r="F224" s="942"/>
      <c r="G224" s="942"/>
      <c r="H224" s="944" t="s">
        <v>487</v>
      </c>
      <c r="I224" s="944" t="s">
        <v>487</v>
      </c>
      <c r="J224" s="945"/>
      <c r="K224" s="942"/>
      <c r="L224" s="942"/>
      <c r="M224" s="445"/>
      <c r="N224" s="344"/>
      <c r="O224" s="344"/>
      <c r="P224" s="344"/>
      <c r="Q224" s="344"/>
      <c r="R224" s="344"/>
      <c r="S224" s="344"/>
      <c r="T224" s="344"/>
      <c r="U224" s="344"/>
      <c r="V224" s="344"/>
      <c r="W224" s="429"/>
      <c r="X224" s="438"/>
      <c r="Y224" s="344"/>
      <c r="Z224" s="430"/>
      <c r="AA224" s="437">
        <f t="shared" si="4"/>
        <v>0</v>
      </c>
      <c r="AB224" s="437"/>
      <c r="AC224" s="407"/>
      <c r="AD224" s="425"/>
      <c r="AE224" s="1113"/>
      <c r="AF224" s="1113"/>
      <c r="AG224" s="1113"/>
      <c r="AH224" s="274"/>
      <c r="AI224" s="276"/>
      <c r="AJ224" s="276"/>
    </row>
    <row r="225" spans="1:36" ht="46.5" customHeight="1" x14ac:dyDescent="0.25">
      <c r="A225" s="987" t="s">
        <v>344</v>
      </c>
      <c r="B225" s="937" t="s">
        <v>1143</v>
      </c>
      <c r="C225" s="937"/>
      <c r="D225" s="937"/>
      <c r="E225" s="988"/>
      <c r="F225" s="955"/>
      <c r="G225" s="937" t="s">
        <v>227</v>
      </c>
      <c r="H225" s="937" t="s">
        <v>487</v>
      </c>
      <c r="I225" s="937" t="s">
        <v>487</v>
      </c>
      <c r="J225" s="963"/>
      <c r="K225" s="958"/>
      <c r="L225" s="958"/>
      <c r="M225" s="445"/>
      <c r="X225" s="438"/>
      <c r="AA225" s="447" t="str">
        <f>IF(F225="nee","ja",IF(F225="ja","ja",IF(F225="deels","deels","fout")))</f>
        <v>fout</v>
      </c>
      <c r="AB225" s="437"/>
      <c r="AE225" s="1113"/>
      <c r="AF225" s="1113"/>
      <c r="AG225" s="1113"/>
    </row>
    <row r="226" spans="1:36" ht="54.75" customHeight="1" outlineLevel="1" x14ac:dyDescent="0.25">
      <c r="A226" s="965" t="s">
        <v>819</v>
      </c>
      <c r="B226" s="1579" t="s">
        <v>246</v>
      </c>
      <c r="C226" s="1617"/>
      <c r="D226" s="1577"/>
      <c r="E226" s="1577"/>
      <c r="F226" s="1617"/>
      <c r="G226" s="1617"/>
      <c r="H226" s="972" t="s">
        <v>487</v>
      </c>
      <c r="I226" s="972" t="s">
        <v>487</v>
      </c>
      <c r="J226" s="1634"/>
      <c r="K226" s="1635"/>
      <c r="L226" s="1636"/>
      <c r="M226" s="445"/>
      <c r="X226" s="438"/>
      <c r="AA226" s="437">
        <f t="shared" si="4"/>
        <v>0</v>
      </c>
      <c r="AB226" s="437"/>
      <c r="AE226" s="1113"/>
      <c r="AF226" s="1113"/>
      <c r="AG226" s="1113"/>
    </row>
    <row r="227" spans="1:36" ht="45.75" customHeight="1" x14ac:dyDescent="0.25">
      <c r="A227" s="953" t="s">
        <v>345</v>
      </c>
      <c r="B227" s="946" t="s">
        <v>247</v>
      </c>
      <c r="C227" s="946" t="s">
        <v>248</v>
      </c>
      <c r="D227" s="946"/>
      <c r="E227" s="947" t="s">
        <v>487</v>
      </c>
      <c r="F227" s="948"/>
      <c r="G227" s="956" t="s">
        <v>249</v>
      </c>
      <c r="H227" s="946" t="s">
        <v>487</v>
      </c>
      <c r="I227" s="946" t="s">
        <v>487</v>
      </c>
      <c r="J227" s="957"/>
      <c r="K227" s="958"/>
      <c r="L227" s="959"/>
      <c r="M227" s="445"/>
      <c r="X227" s="438"/>
      <c r="Z227" s="430" t="s">
        <v>487</v>
      </c>
      <c r="AA227" s="437">
        <f t="shared" si="4"/>
        <v>0</v>
      </c>
      <c r="AB227" s="437">
        <f>F227</f>
        <v>0</v>
      </c>
      <c r="AE227" s="1113"/>
      <c r="AF227" s="1113"/>
      <c r="AG227" s="1113"/>
    </row>
    <row r="228" spans="1:36" ht="60" customHeight="1" outlineLevel="1" x14ac:dyDescent="0.25">
      <c r="A228" s="965" t="s">
        <v>820</v>
      </c>
      <c r="B228" s="1579" t="s">
        <v>246</v>
      </c>
      <c r="C228" s="1617"/>
      <c r="D228" s="1577"/>
      <c r="E228" s="1577"/>
      <c r="F228" s="1617"/>
      <c r="G228" s="1617"/>
      <c r="H228" s="972" t="s">
        <v>487</v>
      </c>
      <c r="I228" s="972" t="s">
        <v>487</v>
      </c>
      <c r="J228" s="1606"/>
      <c r="K228" s="1604"/>
      <c r="L228" s="1607"/>
      <c r="M228" s="445"/>
      <c r="X228" s="438"/>
      <c r="AA228" s="437">
        <f t="shared" si="4"/>
        <v>0</v>
      </c>
      <c r="AB228" s="437"/>
      <c r="AE228" s="1113"/>
      <c r="AF228" s="1113"/>
      <c r="AG228" s="1113"/>
    </row>
    <row r="229" spans="1:36" ht="55.5" customHeight="1" x14ac:dyDescent="0.25">
      <c r="A229" s="953" t="s">
        <v>346</v>
      </c>
      <c r="B229" s="946" t="s">
        <v>250</v>
      </c>
      <c r="C229" s="946" t="s">
        <v>251</v>
      </c>
      <c r="D229" s="946"/>
      <c r="E229" s="947" t="s">
        <v>487</v>
      </c>
      <c r="F229" s="948"/>
      <c r="G229" s="956" t="s">
        <v>249</v>
      </c>
      <c r="H229" s="946" t="s">
        <v>487</v>
      </c>
      <c r="I229" s="946" t="s">
        <v>487</v>
      </c>
      <c r="J229" s="963"/>
      <c r="K229" s="958"/>
      <c r="L229" s="958"/>
      <c r="M229" s="445"/>
      <c r="X229" s="438"/>
      <c r="Z229" s="430" t="s">
        <v>487</v>
      </c>
      <c r="AA229" s="437">
        <f t="shared" si="4"/>
        <v>0</v>
      </c>
      <c r="AB229" s="437">
        <f>F229</f>
        <v>0</v>
      </c>
      <c r="AE229" s="1113"/>
      <c r="AF229" s="1113"/>
      <c r="AG229" s="1113"/>
    </row>
    <row r="230" spans="1:36" ht="58.5" customHeight="1" outlineLevel="1" x14ac:dyDescent="0.25">
      <c r="A230" s="965" t="s">
        <v>821</v>
      </c>
      <c r="B230" s="1585" t="s">
        <v>495</v>
      </c>
      <c r="C230" s="1522"/>
      <c r="D230" s="1605"/>
      <c r="E230" s="1605"/>
      <c r="F230" s="1522"/>
      <c r="G230" s="1522"/>
      <c r="H230" s="972" t="s">
        <v>487</v>
      </c>
      <c r="I230" s="972" t="s">
        <v>487</v>
      </c>
      <c r="J230" s="1606"/>
      <c r="K230" s="1604"/>
      <c r="L230" s="1607"/>
      <c r="M230" s="445"/>
      <c r="X230" s="438"/>
      <c r="AA230" s="437">
        <f t="shared" si="4"/>
        <v>0</v>
      </c>
      <c r="AB230" s="437"/>
      <c r="AE230" s="1113"/>
      <c r="AF230" s="1113"/>
      <c r="AG230" s="1113"/>
    </row>
    <row r="231" spans="1:36" ht="62.25" customHeight="1" x14ac:dyDescent="0.25">
      <c r="A231" s="953" t="s">
        <v>347</v>
      </c>
      <c r="B231" s="946" t="s">
        <v>272</v>
      </c>
      <c r="C231" s="946" t="s">
        <v>273</v>
      </c>
      <c r="D231" s="946"/>
      <c r="E231" s="947" t="s">
        <v>487</v>
      </c>
      <c r="F231" s="948"/>
      <c r="G231" s="956"/>
      <c r="H231" s="946" t="s">
        <v>487</v>
      </c>
      <c r="I231" s="946" t="s">
        <v>487</v>
      </c>
      <c r="J231" s="957"/>
      <c r="K231" s="958"/>
      <c r="L231" s="959"/>
      <c r="M231" s="445"/>
      <c r="X231" s="438"/>
      <c r="Z231" s="430" t="s">
        <v>487</v>
      </c>
      <c r="AA231" s="437">
        <f t="shared" si="4"/>
        <v>0</v>
      </c>
      <c r="AB231" s="437">
        <f>F231</f>
        <v>0</v>
      </c>
      <c r="AE231" s="1113"/>
      <c r="AF231" s="1113"/>
      <c r="AG231" s="1113"/>
    </row>
    <row r="232" spans="1:36" ht="61.5" customHeight="1" outlineLevel="1" x14ac:dyDescent="0.25">
      <c r="A232" s="965" t="s">
        <v>822</v>
      </c>
      <c r="B232" s="1579" t="s">
        <v>254</v>
      </c>
      <c r="C232" s="1617"/>
      <c r="D232" s="1577"/>
      <c r="E232" s="1577"/>
      <c r="F232" s="1617"/>
      <c r="G232" s="1617"/>
      <c r="H232" s="972" t="s">
        <v>487</v>
      </c>
      <c r="I232" s="972" t="s">
        <v>487</v>
      </c>
      <c r="J232" s="1622"/>
      <c r="K232" s="1560"/>
      <c r="L232" s="1579"/>
      <c r="M232" s="445"/>
      <c r="X232" s="438"/>
      <c r="AA232" s="437">
        <f t="shared" si="4"/>
        <v>0</v>
      </c>
      <c r="AB232" s="437"/>
      <c r="AE232" s="1113"/>
      <c r="AF232" s="1113"/>
      <c r="AG232" s="1113"/>
    </row>
    <row r="233" spans="1:36" s="269" customFormat="1" ht="51" customHeight="1" x14ac:dyDescent="0.25">
      <c r="A233" s="941" t="s">
        <v>255</v>
      </c>
      <c r="B233" s="1557" t="s">
        <v>356</v>
      </c>
      <c r="C233" s="1557"/>
      <c r="D233" s="1559"/>
      <c r="E233" s="1559"/>
      <c r="F233" s="1557"/>
      <c r="G233" s="1557"/>
      <c r="H233" s="944" t="s">
        <v>487</v>
      </c>
      <c r="I233" s="944" t="s">
        <v>487</v>
      </c>
      <c r="J233" s="945"/>
      <c r="K233" s="942"/>
      <c r="L233" s="942"/>
      <c r="M233" s="445"/>
      <c r="N233" s="344"/>
      <c r="O233" s="344"/>
      <c r="P233" s="344"/>
      <c r="Q233" s="344"/>
      <c r="R233" s="344"/>
      <c r="S233" s="344"/>
      <c r="T233" s="344"/>
      <c r="U233" s="344"/>
      <c r="V233" s="344"/>
      <c r="W233" s="429"/>
      <c r="X233" s="438"/>
      <c r="Y233" s="344"/>
      <c r="Z233" s="430"/>
      <c r="AA233" s="437">
        <f t="shared" si="4"/>
        <v>0</v>
      </c>
      <c r="AB233" s="437"/>
      <c r="AC233" s="407"/>
      <c r="AD233" s="425"/>
      <c r="AE233" s="1113"/>
      <c r="AF233" s="1113"/>
      <c r="AG233" s="1113"/>
      <c r="AH233" s="274"/>
      <c r="AI233" s="276"/>
      <c r="AJ233" s="276"/>
    </row>
    <row r="234" spans="1:36" s="269" customFormat="1" ht="21.6" customHeight="1" x14ac:dyDescent="0.25">
      <c r="A234" s="941" t="s">
        <v>41</v>
      </c>
      <c r="B234" s="1557" t="s">
        <v>357</v>
      </c>
      <c r="C234" s="1557"/>
      <c r="D234" s="944" t="s">
        <v>487</v>
      </c>
      <c r="E234" s="968" t="s">
        <v>487</v>
      </c>
      <c r="F234" s="942"/>
      <c r="G234" s="942"/>
      <c r="H234" s="944" t="s">
        <v>487</v>
      </c>
      <c r="I234" s="944"/>
      <c r="J234" s="899"/>
      <c r="K234" s="899"/>
      <c r="L234" s="942"/>
      <c r="M234" s="445"/>
      <c r="N234" s="344"/>
      <c r="O234" s="344"/>
      <c r="P234" s="344"/>
      <c r="Q234" s="344"/>
      <c r="R234" s="344"/>
      <c r="S234" s="344"/>
      <c r="T234" s="344"/>
      <c r="U234" s="344"/>
      <c r="V234" s="344"/>
      <c r="W234" s="429"/>
      <c r="X234" s="438"/>
      <c r="Y234" s="344"/>
      <c r="Z234" s="430"/>
      <c r="AA234" s="437">
        <f t="shared" si="4"/>
        <v>0</v>
      </c>
      <c r="AB234" s="437"/>
      <c r="AC234" s="407"/>
      <c r="AD234" s="425"/>
      <c r="AE234" s="1113"/>
      <c r="AF234" s="1113"/>
      <c r="AG234" s="1113"/>
      <c r="AH234" s="274"/>
      <c r="AI234" s="276"/>
      <c r="AJ234" s="276"/>
    </row>
    <row r="235" spans="1:36" ht="121.5" customHeight="1" x14ac:dyDescent="0.25">
      <c r="A235" s="953" t="s">
        <v>239</v>
      </c>
      <c r="B235" s="946" t="s">
        <v>358</v>
      </c>
      <c r="C235" s="946" t="s">
        <v>328</v>
      </c>
      <c r="D235" s="944" t="s">
        <v>487</v>
      </c>
      <c r="E235" s="989" t="s">
        <v>487</v>
      </c>
      <c r="F235" s="948"/>
      <c r="G235" s="956" t="s">
        <v>1309</v>
      </c>
      <c r="H235" s="946" t="s">
        <v>487</v>
      </c>
      <c r="I235" s="946"/>
      <c r="J235" s="1175"/>
      <c r="K235" s="1180" t="s">
        <v>1308</v>
      </c>
      <c r="L235" s="870" t="s">
        <v>679</v>
      </c>
      <c r="M235" s="445"/>
      <c r="X235" s="438"/>
      <c r="Z235" s="430" t="s">
        <v>487</v>
      </c>
      <c r="AA235" s="437">
        <f t="shared" si="4"/>
        <v>0</v>
      </c>
      <c r="AB235" s="449">
        <f>AA235</f>
        <v>0</v>
      </c>
      <c r="AE235" s="1113"/>
      <c r="AF235" s="1113"/>
      <c r="AG235" s="1113"/>
    </row>
    <row r="236" spans="1:36" ht="30.75" hidden="1" customHeight="1" outlineLevel="1" x14ac:dyDescent="0.25">
      <c r="A236" s="953" t="s">
        <v>370</v>
      </c>
      <c r="B236" s="946" t="s">
        <v>359</v>
      </c>
      <c r="C236" s="946" t="s">
        <v>328</v>
      </c>
      <c r="D236" s="946"/>
      <c r="E236" s="954"/>
      <c r="F236" s="990"/>
      <c r="G236" s="956" t="s">
        <v>360</v>
      </c>
      <c r="H236" s="946" t="s">
        <v>487</v>
      </c>
      <c r="I236" s="946"/>
      <c r="J236" s="950"/>
      <c r="K236" s="939"/>
      <c r="L236" s="940"/>
      <c r="M236" s="445"/>
      <c r="X236" s="438"/>
      <c r="AA236" s="437">
        <f t="shared" si="4"/>
        <v>0</v>
      </c>
      <c r="AB236" s="437"/>
      <c r="AE236" s="1113"/>
      <c r="AF236" s="1113"/>
      <c r="AG236" s="1113"/>
    </row>
    <row r="237" spans="1:36" ht="10.5" hidden="1" customHeight="1" outlineLevel="1" x14ac:dyDescent="0.25">
      <c r="A237" s="953" t="s">
        <v>371</v>
      </c>
      <c r="B237" s="946" t="s">
        <v>1183</v>
      </c>
      <c r="C237" s="946" t="s">
        <v>328</v>
      </c>
      <c r="D237" s="946"/>
      <c r="E237" s="954"/>
      <c r="F237" s="990"/>
      <c r="G237" s="956" t="s">
        <v>1184</v>
      </c>
      <c r="H237" s="946" t="s">
        <v>487</v>
      </c>
      <c r="I237" s="946"/>
      <c r="J237" s="950"/>
      <c r="K237" s="939"/>
      <c r="L237" s="940"/>
      <c r="M237" s="445"/>
      <c r="X237" s="438"/>
      <c r="AA237" s="437">
        <f t="shared" si="4"/>
        <v>0</v>
      </c>
      <c r="AB237" s="437"/>
      <c r="AE237" s="1113"/>
      <c r="AF237" s="1113"/>
      <c r="AG237" s="1113"/>
    </row>
    <row r="238" spans="1:36" s="269" customFormat="1" ht="15" collapsed="1" x14ac:dyDescent="0.25">
      <c r="A238" s="941" t="s">
        <v>1185</v>
      </c>
      <c r="B238" s="1557" t="s">
        <v>1186</v>
      </c>
      <c r="C238" s="1557"/>
      <c r="D238" s="942"/>
      <c r="E238" s="943" t="s">
        <v>487</v>
      </c>
      <c r="F238" s="991"/>
      <c r="G238" s="942"/>
      <c r="H238" s="944" t="s">
        <v>487</v>
      </c>
      <c r="I238" s="944" t="s">
        <v>487</v>
      </c>
      <c r="J238" s="945"/>
      <c r="K238" s="942"/>
      <c r="L238" s="942"/>
      <c r="M238" s="445"/>
      <c r="N238" s="344"/>
      <c r="O238" s="344"/>
      <c r="P238" s="344"/>
      <c r="Q238" s="344"/>
      <c r="R238" s="344"/>
      <c r="S238" s="344"/>
      <c r="T238" s="344"/>
      <c r="U238" s="344"/>
      <c r="V238" s="344"/>
      <c r="W238" s="429"/>
      <c r="X238" s="438"/>
      <c r="Y238" s="344"/>
      <c r="Z238" s="430"/>
      <c r="AA238" s="437">
        <f>F238</f>
        <v>0</v>
      </c>
      <c r="AB238" s="437"/>
      <c r="AC238" s="407"/>
      <c r="AD238" s="425"/>
      <c r="AE238" s="1113"/>
      <c r="AF238" s="1113"/>
      <c r="AG238" s="1113"/>
      <c r="AH238" s="274"/>
      <c r="AI238" s="276"/>
      <c r="AJ238" s="276"/>
    </row>
    <row r="239" spans="1:36" ht="53.25" customHeight="1" x14ac:dyDescent="0.25">
      <c r="A239" s="953" t="s">
        <v>734</v>
      </c>
      <c r="B239" s="946" t="s">
        <v>1187</v>
      </c>
      <c r="C239" s="946" t="s">
        <v>1188</v>
      </c>
      <c r="D239" s="946"/>
      <c r="E239" s="968" t="s">
        <v>487</v>
      </c>
      <c r="F239" s="955"/>
      <c r="G239" s="956"/>
      <c r="H239" s="946" t="s">
        <v>487</v>
      </c>
      <c r="I239" s="946" t="s">
        <v>487</v>
      </c>
      <c r="J239" s="957"/>
      <c r="K239" s="958"/>
      <c r="L239" s="940"/>
      <c r="M239" s="445"/>
      <c r="X239" s="438"/>
      <c r="Z239" s="430" t="s">
        <v>487</v>
      </c>
      <c r="AA239" s="437">
        <f>F239</f>
        <v>0</v>
      </c>
      <c r="AB239" s="437">
        <f>F239</f>
        <v>0</v>
      </c>
      <c r="AE239" s="1113"/>
      <c r="AF239" s="1113"/>
      <c r="AG239" s="1113"/>
    </row>
    <row r="240" spans="1:36" ht="15" hidden="1" outlineLevel="1" x14ac:dyDescent="0.25">
      <c r="A240" s="941" t="s">
        <v>1189</v>
      </c>
      <c r="B240" s="1557" t="s">
        <v>1190</v>
      </c>
      <c r="C240" s="1557"/>
      <c r="D240" s="946"/>
      <c r="E240" s="954"/>
      <c r="F240" s="970"/>
      <c r="G240" s="992"/>
      <c r="H240" s="946" t="s">
        <v>487</v>
      </c>
      <c r="I240" s="946"/>
      <c r="J240" s="993"/>
      <c r="K240" s="967"/>
      <c r="L240" s="992"/>
      <c r="M240" s="445"/>
      <c r="X240" s="438"/>
      <c r="AA240" s="437">
        <f>F240</f>
        <v>0</v>
      </c>
      <c r="AB240" s="437"/>
      <c r="AE240" s="1113"/>
      <c r="AF240" s="1113"/>
      <c r="AG240" s="1119"/>
    </row>
    <row r="241" spans="1:36" ht="103.5" hidden="1" customHeight="1" outlineLevel="1" x14ac:dyDescent="0.25">
      <c r="A241" s="953" t="s">
        <v>735</v>
      </c>
      <c r="B241" s="946" t="s">
        <v>288</v>
      </c>
      <c r="C241" s="946" t="s">
        <v>289</v>
      </c>
      <c r="D241" s="946"/>
      <c r="E241" s="968" t="s">
        <v>487</v>
      </c>
      <c r="F241" s="955"/>
      <c r="G241" s="956"/>
      <c r="H241" s="946" t="s">
        <v>487</v>
      </c>
      <c r="I241" s="946"/>
      <c r="J241" s="957"/>
      <c r="K241" s="958"/>
      <c r="L241" s="940"/>
      <c r="M241" s="445"/>
      <c r="X241" s="438"/>
      <c r="Z241" s="430" t="s">
        <v>487</v>
      </c>
      <c r="AA241" s="431">
        <f>F241</f>
        <v>0</v>
      </c>
      <c r="AB241" s="437">
        <f>F241</f>
        <v>0</v>
      </c>
      <c r="AE241" s="1113"/>
      <c r="AF241" s="1113"/>
      <c r="AG241" s="1113"/>
    </row>
    <row r="242" spans="1:36" s="269" customFormat="1" ht="33" customHeight="1" collapsed="1" x14ac:dyDescent="0.25">
      <c r="A242" s="941" t="s">
        <v>290</v>
      </c>
      <c r="B242" s="1557" t="s">
        <v>291</v>
      </c>
      <c r="C242" s="1557"/>
      <c r="D242" s="1559"/>
      <c r="E242" s="1559"/>
      <c r="F242" s="1557"/>
      <c r="G242" s="1557"/>
      <c r="H242" s="944" t="s">
        <v>487</v>
      </c>
      <c r="I242" s="944" t="s">
        <v>487</v>
      </c>
      <c r="J242" s="994"/>
      <c r="K242" s="995"/>
      <c r="L242" s="991"/>
      <c r="M242" s="445"/>
      <c r="N242" s="344"/>
      <c r="O242" s="344"/>
      <c r="P242" s="344"/>
      <c r="Q242" s="344"/>
      <c r="R242" s="344"/>
      <c r="S242" s="344"/>
      <c r="T242" s="344"/>
      <c r="U242" s="344"/>
      <c r="V242" s="344"/>
      <c r="W242" s="429"/>
      <c r="X242" s="438"/>
      <c r="Y242" s="344"/>
      <c r="Z242" s="430"/>
      <c r="AA242" s="437">
        <f>F242</f>
        <v>0</v>
      </c>
      <c r="AB242" s="437"/>
      <c r="AC242" s="407"/>
      <c r="AD242" s="425"/>
      <c r="AE242" s="1113"/>
      <c r="AF242" s="1113"/>
      <c r="AG242" s="1113"/>
      <c r="AH242" s="274"/>
      <c r="AI242" s="276"/>
      <c r="AJ242" s="276"/>
    </row>
    <row r="243" spans="1:36" ht="18" customHeight="1" x14ac:dyDescent="0.25">
      <c r="A243" s="941" t="s">
        <v>292</v>
      </c>
      <c r="B243" s="1557" t="s">
        <v>293</v>
      </c>
      <c r="C243" s="1557"/>
      <c r="D243" s="992"/>
      <c r="E243" s="996"/>
      <c r="F243" s="992"/>
      <c r="G243" s="992"/>
      <c r="H243" s="992"/>
      <c r="I243" s="942" t="s">
        <v>487</v>
      </c>
      <c r="J243" s="997"/>
      <c r="K243" s="997"/>
      <c r="L243" s="946"/>
      <c r="M243" s="445"/>
      <c r="X243" s="438"/>
      <c r="AA243" s="437">
        <f t="shared" ref="AA243:AA306" si="5">F243</f>
        <v>0</v>
      </c>
      <c r="AB243" s="437"/>
      <c r="AE243" s="1115"/>
      <c r="AF243" s="1115"/>
      <c r="AG243" s="1120"/>
      <c r="AH243" s="268"/>
      <c r="AI243" s="268"/>
      <c r="AJ243" s="268"/>
    </row>
    <row r="244" spans="1:36" ht="60" customHeight="1" x14ac:dyDescent="0.25">
      <c r="A244" s="953" t="s">
        <v>736</v>
      </c>
      <c r="B244" s="973" t="s">
        <v>351</v>
      </c>
      <c r="C244" s="998" t="s">
        <v>352</v>
      </c>
      <c r="D244" s="946"/>
      <c r="E244" s="954"/>
      <c r="F244" s="948"/>
      <c r="G244" s="956"/>
      <c r="H244" s="946"/>
      <c r="I244" s="944" t="s">
        <v>487</v>
      </c>
      <c r="J244" s="958"/>
      <c r="K244" s="958"/>
      <c r="L244" s="940"/>
      <c r="M244" s="445"/>
      <c r="X244" s="438"/>
      <c r="AA244" s="437">
        <f t="shared" si="5"/>
        <v>0</v>
      </c>
      <c r="AB244" s="437"/>
      <c r="AE244" s="1115"/>
      <c r="AF244" s="1115"/>
      <c r="AG244" s="1120"/>
      <c r="AH244" s="268"/>
      <c r="AI244" s="268"/>
      <c r="AJ244" s="268"/>
    </row>
    <row r="245" spans="1:36" ht="53.25" customHeight="1" x14ac:dyDescent="0.25">
      <c r="A245" s="953" t="s">
        <v>737</v>
      </c>
      <c r="B245" s="973" t="s">
        <v>353</v>
      </c>
      <c r="C245" s="973" t="s">
        <v>354</v>
      </c>
      <c r="D245" s="946"/>
      <c r="E245" s="954"/>
      <c r="F245" s="948"/>
      <c r="G245" s="956" t="s">
        <v>355</v>
      </c>
      <c r="H245" s="946"/>
      <c r="I245" s="944" t="s">
        <v>487</v>
      </c>
      <c r="J245" s="958"/>
      <c r="K245" s="916"/>
      <c r="L245" s="940"/>
      <c r="M245" s="445"/>
      <c r="X245" s="438"/>
      <c r="AA245" s="437">
        <f t="shared" si="5"/>
        <v>0</v>
      </c>
      <c r="AB245" s="437"/>
      <c r="AE245" s="1115"/>
      <c r="AF245" s="1115"/>
      <c r="AG245" s="1120"/>
      <c r="AH245" s="268"/>
      <c r="AI245" s="268"/>
      <c r="AJ245" s="268"/>
    </row>
    <row r="246" spans="1:36" ht="28.5" customHeight="1" x14ac:dyDescent="0.25">
      <c r="A246" s="1621" t="s">
        <v>1329</v>
      </c>
      <c r="B246" s="1585" t="s">
        <v>1118</v>
      </c>
      <c r="C246" s="1522"/>
      <c r="D246" s="1522"/>
      <c r="E246" s="1522"/>
      <c r="F246" s="1522"/>
      <c r="G246" s="1522"/>
      <c r="H246" s="1579"/>
      <c r="I246" s="1579" t="s">
        <v>487</v>
      </c>
      <c r="J246" s="1579"/>
      <c r="K246" s="1579"/>
      <c r="L246" s="1579"/>
      <c r="M246" s="445"/>
      <c r="X246" s="438"/>
      <c r="AA246" s="437">
        <f t="shared" si="5"/>
        <v>0</v>
      </c>
      <c r="AB246" s="437"/>
      <c r="AE246" s="1115"/>
      <c r="AF246" s="1115"/>
      <c r="AG246" s="1120"/>
      <c r="AH246" s="268"/>
      <c r="AI246" s="268"/>
      <c r="AJ246" s="268"/>
    </row>
    <row r="247" spans="1:36" ht="22.5" customHeight="1" x14ac:dyDescent="0.25">
      <c r="A247" s="1621"/>
      <c r="B247" s="1611" t="s">
        <v>1119</v>
      </c>
      <c r="C247" s="1611"/>
      <c r="D247" s="1611"/>
      <c r="E247" s="1611"/>
      <c r="F247" s="1611"/>
      <c r="G247" s="1611"/>
      <c r="H247" s="1579"/>
      <c r="I247" s="1579"/>
      <c r="J247" s="1579"/>
      <c r="K247" s="1579"/>
      <c r="L247" s="1579"/>
      <c r="M247" s="445"/>
      <c r="X247" s="438"/>
      <c r="AA247" s="437">
        <f t="shared" si="5"/>
        <v>0</v>
      </c>
      <c r="AB247" s="437"/>
      <c r="AE247" s="1115"/>
      <c r="AF247" s="1115"/>
      <c r="AG247" s="1120"/>
      <c r="AH247" s="268"/>
      <c r="AI247" s="268"/>
      <c r="AJ247" s="268"/>
    </row>
    <row r="248" spans="1:36" ht="43.5" customHeight="1" x14ac:dyDescent="0.25">
      <c r="A248" s="1621"/>
      <c r="B248" s="1589" t="s">
        <v>552</v>
      </c>
      <c r="C248" s="1589"/>
      <c r="D248" s="1589"/>
      <c r="E248" s="1589"/>
      <c r="F248" s="1589"/>
      <c r="G248" s="1589"/>
      <c r="H248" s="1579"/>
      <c r="I248" s="1579"/>
      <c r="J248" s="1579"/>
      <c r="K248" s="1579"/>
      <c r="L248" s="1579"/>
      <c r="M248" s="445"/>
      <c r="X248" s="438"/>
      <c r="AA248" s="437">
        <f t="shared" si="5"/>
        <v>0</v>
      </c>
      <c r="AB248" s="437"/>
      <c r="AE248" s="1115"/>
      <c r="AF248" s="1115"/>
      <c r="AG248" s="1120"/>
      <c r="AH248" s="268"/>
      <c r="AI248" s="268"/>
      <c r="AJ248" s="268"/>
    </row>
    <row r="249" spans="1:36" ht="42" customHeight="1" x14ac:dyDescent="0.25">
      <c r="A249" s="953" t="s">
        <v>738</v>
      </c>
      <c r="B249" s="973" t="s">
        <v>1120</v>
      </c>
      <c r="C249" s="973" t="s">
        <v>354</v>
      </c>
      <c r="D249" s="946"/>
      <c r="E249" s="954"/>
      <c r="F249" s="948"/>
      <c r="G249" s="956"/>
      <c r="H249" s="946"/>
      <c r="I249" s="944" t="s">
        <v>487</v>
      </c>
      <c r="J249" s="959"/>
      <c r="K249" s="958"/>
      <c r="L249" s="959"/>
      <c r="M249" s="445"/>
      <c r="X249" s="438"/>
      <c r="AA249" s="437">
        <f t="shared" si="5"/>
        <v>0</v>
      </c>
      <c r="AB249" s="437"/>
      <c r="AE249" s="1115"/>
      <c r="AF249" s="1115"/>
      <c r="AG249" s="1120"/>
      <c r="AH249" s="268"/>
      <c r="AI249" s="268"/>
      <c r="AJ249" s="268"/>
    </row>
    <row r="250" spans="1:36" ht="32.25" customHeight="1" x14ac:dyDescent="0.25">
      <c r="A250" s="965" t="s">
        <v>1328</v>
      </c>
      <c r="B250" s="1637" t="s">
        <v>411</v>
      </c>
      <c r="C250" s="1637"/>
      <c r="D250" s="1638"/>
      <c r="E250" s="1638"/>
      <c r="F250" s="1637"/>
      <c r="G250" s="1637"/>
      <c r="H250" s="999"/>
      <c r="I250" s="999" t="s">
        <v>487</v>
      </c>
      <c r="J250" s="1607"/>
      <c r="K250" s="1607"/>
      <c r="L250" s="1607"/>
      <c r="M250" s="445"/>
      <c r="X250" s="438"/>
      <c r="AA250" s="437">
        <f t="shared" si="5"/>
        <v>0</v>
      </c>
      <c r="AB250" s="437"/>
      <c r="AE250" s="1115"/>
      <c r="AF250" s="1115"/>
      <c r="AG250" s="1120"/>
      <c r="AH250" s="268"/>
      <c r="AI250" s="268"/>
      <c r="AJ250" s="268"/>
    </row>
    <row r="251" spans="1:36" s="269" customFormat="1" ht="32.25" customHeight="1" x14ac:dyDescent="0.25">
      <c r="A251" s="1000" t="s">
        <v>42</v>
      </c>
      <c r="B251" s="1559" t="s">
        <v>1121</v>
      </c>
      <c r="C251" s="1559"/>
      <c r="D251" s="944" t="s">
        <v>487</v>
      </c>
      <c r="E251" s="968" t="s">
        <v>487</v>
      </c>
      <c r="F251" s="944"/>
      <c r="G251" s="1001"/>
      <c r="H251" s="944"/>
      <c r="I251" s="944" t="s">
        <v>487</v>
      </c>
      <c r="J251" s="1002"/>
      <c r="K251" s="1003"/>
      <c r="L251" s="1002"/>
      <c r="M251" s="445"/>
      <c r="N251" s="344"/>
      <c r="O251" s="344"/>
      <c r="P251" s="344"/>
      <c r="Q251" s="344"/>
      <c r="R251" s="344"/>
      <c r="S251" s="344"/>
      <c r="T251" s="344"/>
      <c r="U251" s="344"/>
      <c r="V251" s="344"/>
      <c r="W251" s="429"/>
      <c r="X251" s="438"/>
      <c r="Y251" s="344"/>
      <c r="Z251" s="430"/>
      <c r="AA251" s="437">
        <f t="shared" si="5"/>
        <v>0</v>
      </c>
      <c r="AB251" s="437"/>
      <c r="AC251" s="407"/>
      <c r="AD251" s="425"/>
      <c r="AE251" s="1115"/>
      <c r="AF251" s="1115"/>
      <c r="AG251" s="1121"/>
    </row>
    <row r="252" spans="1:36" ht="82.5" customHeight="1" x14ac:dyDescent="0.25">
      <c r="A252" s="946" t="s">
        <v>969</v>
      </c>
      <c r="B252" s="946" t="s">
        <v>1133</v>
      </c>
      <c r="C252" s="946" t="s">
        <v>1342</v>
      </c>
      <c r="D252" s="946" t="s">
        <v>487</v>
      </c>
      <c r="E252" s="968" t="s">
        <v>487</v>
      </c>
      <c r="F252" s="948"/>
      <c r="G252" s="956" t="s">
        <v>1134</v>
      </c>
      <c r="H252" s="946"/>
      <c r="I252" s="944" t="s">
        <v>487</v>
      </c>
      <c r="J252" s="959"/>
      <c r="K252" s="958"/>
      <c r="L252" s="1614"/>
      <c r="M252" s="445"/>
      <c r="X252" s="438"/>
      <c r="Z252" s="430" t="s">
        <v>487</v>
      </c>
      <c r="AA252" s="437">
        <f t="shared" si="5"/>
        <v>0</v>
      </c>
      <c r="AB252" s="431">
        <f>F252</f>
        <v>0</v>
      </c>
      <c r="AE252" s="1115"/>
      <c r="AF252" s="1115"/>
      <c r="AG252" s="1120"/>
      <c r="AH252" s="268"/>
      <c r="AI252" s="268"/>
      <c r="AJ252" s="268"/>
    </row>
    <row r="253" spans="1:36" ht="59.25" customHeight="1" x14ac:dyDescent="0.25">
      <c r="A253" s="362"/>
      <c r="B253" s="360"/>
      <c r="C253" s="360"/>
      <c r="D253" s="360"/>
      <c r="E253" s="349"/>
      <c r="F253" s="383"/>
      <c r="G253" s="956" t="s">
        <v>1135</v>
      </c>
      <c r="H253" s="946"/>
      <c r="I253" s="944" t="s">
        <v>487</v>
      </c>
      <c r="J253" s="959"/>
      <c r="K253" s="958"/>
      <c r="L253" s="1615"/>
      <c r="M253" s="445"/>
      <c r="X253" s="438"/>
      <c r="AA253" s="437">
        <f t="shared" si="5"/>
        <v>0</v>
      </c>
      <c r="AB253" s="437"/>
      <c r="AE253" s="1115"/>
      <c r="AF253" s="1115"/>
      <c r="AG253" s="1120"/>
      <c r="AH253" s="268"/>
      <c r="AI253" s="268"/>
      <c r="AJ253" s="268"/>
    </row>
    <row r="254" spans="1:36" ht="39.75" customHeight="1" x14ac:dyDescent="0.25">
      <c r="A254" s="326"/>
      <c r="B254" s="363"/>
      <c r="C254" s="363"/>
      <c r="D254" s="363"/>
      <c r="E254" s="350"/>
      <c r="F254" s="384"/>
      <c r="G254" s="956" t="s">
        <v>1136</v>
      </c>
      <c r="H254" s="946"/>
      <c r="I254" s="944" t="s">
        <v>487</v>
      </c>
      <c r="J254" s="959"/>
      <c r="K254" s="958"/>
      <c r="L254" s="1615"/>
      <c r="M254" s="445"/>
      <c r="X254" s="438"/>
      <c r="AA254" s="437">
        <f t="shared" si="5"/>
        <v>0</v>
      </c>
      <c r="AB254" s="437"/>
      <c r="AE254" s="1115"/>
      <c r="AF254" s="1115"/>
      <c r="AG254" s="1120"/>
      <c r="AH254" s="268"/>
      <c r="AI254" s="268"/>
      <c r="AJ254" s="268"/>
    </row>
    <row r="255" spans="1:36" ht="29.25" customHeight="1" x14ac:dyDescent="0.25">
      <c r="A255" s="364"/>
      <c r="B255" s="361"/>
      <c r="C255" s="361"/>
      <c r="D255" s="361"/>
      <c r="E255" s="351"/>
      <c r="F255" s="348"/>
      <c r="G255" s="956" t="s">
        <v>274</v>
      </c>
      <c r="H255" s="946"/>
      <c r="I255" s="946" t="s">
        <v>487</v>
      </c>
      <c r="J255" s="959"/>
      <c r="K255" s="958"/>
      <c r="L255" s="1616"/>
      <c r="M255" s="445"/>
      <c r="X255" s="438"/>
      <c r="AA255" s="437">
        <f t="shared" si="5"/>
        <v>0</v>
      </c>
      <c r="AB255" s="437"/>
      <c r="AE255" s="1115"/>
      <c r="AF255" s="1115"/>
      <c r="AG255" s="1120"/>
      <c r="AH255" s="268"/>
      <c r="AI255" s="268"/>
      <c r="AJ255" s="268"/>
    </row>
    <row r="256" spans="1:36" ht="43.5" customHeight="1" x14ac:dyDescent="0.25">
      <c r="A256" s="953" t="s">
        <v>739</v>
      </c>
      <c r="B256" s="946" t="s">
        <v>1129</v>
      </c>
      <c r="C256" s="1224" t="s">
        <v>1342</v>
      </c>
      <c r="D256" s="946"/>
      <c r="E256" s="968" t="s">
        <v>487</v>
      </c>
      <c r="F256" s="955"/>
      <c r="G256" s="956"/>
      <c r="H256" s="946"/>
      <c r="I256" s="946" t="s">
        <v>487</v>
      </c>
      <c r="J256" s="959"/>
      <c r="K256" s="958"/>
      <c r="L256" s="959"/>
      <c r="M256" s="445"/>
      <c r="X256" s="438"/>
      <c r="Z256" s="430" t="s">
        <v>487</v>
      </c>
      <c r="AA256" s="437">
        <f t="shared" si="5"/>
        <v>0</v>
      </c>
      <c r="AB256" s="407">
        <f>F256</f>
        <v>0</v>
      </c>
      <c r="AE256" s="1115"/>
      <c r="AF256" s="1115"/>
      <c r="AG256" s="1120"/>
      <c r="AH256" s="268"/>
      <c r="AI256" s="268"/>
      <c r="AJ256" s="268"/>
    </row>
    <row r="257" spans="1:36" ht="58.5" customHeight="1" x14ac:dyDescent="0.25">
      <c r="A257" s="953" t="s">
        <v>751</v>
      </c>
      <c r="B257" s="946" t="s">
        <v>275</v>
      </c>
      <c r="C257" s="946" t="s">
        <v>1343</v>
      </c>
      <c r="D257" s="946"/>
      <c r="E257" s="968" t="s">
        <v>487</v>
      </c>
      <c r="F257" s="948"/>
      <c r="G257" s="986" t="s">
        <v>1222</v>
      </c>
      <c r="H257" s="946"/>
      <c r="I257" s="946" t="s">
        <v>487</v>
      </c>
      <c r="J257" s="959"/>
      <c r="K257" s="958"/>
      <c r="L257" s="959"/>
      <c r="M257" s="445"/>
      <c r="X257" s="438"/>
      <c r="Z257" s="430" t="s">
        <v>487</v>
      </c>
      <c r="AA257" s="437">
        <f t="shared" si="5"/>
        <v>0</v>
      </c>
      <c r="AB257" s="407">
        <f>F257</f>
        <v>0</v>
      </c>
      <c r="AE257" s="1115"/>
      <c r="AF257" s="1115"/>
      <c r="AG257" s="1120"/>
      <c r="AH257" s="268"/>
      <c r="AI257" s="268"/>
      <c r="AJ257" s="268"/>
    </row>
    <row r="258" spans="1:36" ht="35.25" customHeight="1" x14ac:dyDescent="0.25">
      <c r="A258" s="965" t="s">
        <v>1327</v>
      </c>
      <c r="B258" s="1617" t="s">
        <v>277</v>
      </c>
      <c r="C258" s="1617"/>
      <c r="D258" s="1641"/>
      <c r="E258" s="1641"/>
      <c r="F258" s="1617"/>
      <c r="G258" s="1617"/>
      <c r="H258" s="999"/>
      <c r="I258" s="999" t="s">
        <v>487</v>
      </c>
      <c r="J258" s="1579"/>
      <c r="K258" s="1579"/>
      <c r="L258" s="1579"/>
      <c r="M258" s="445"/>
      <c r="X258" s="438"/>
      <c r="AA258" s="437">
        <f t="shared" si="5"/>
        <v>0</v>
      </c>
      <c r="AB258" s="437"/>
      <c r="AE258" s="1115"/>
      <c r="AF258" s="1115"/>
      <c r="AG258" s="1120"/>
      <c r="AH258" s="268"/>
      <c r="AI258" s="268"/>
      <c r="AJ258" s="268"/>
    </row>
    <row r="259" spans="1:36" s="269" customFormat="1" ht="15" hidden="1" outlineLevel="1" x14ac:dyDescent="0.25">
      <c r="A259" s="941" t="s">
        <v>43</v>
      </c>
      <c r="B259" s="1557" t="s">
        <v>278</v>
      </c>
      <c r="C259" s="1557"/>
      <c r="D259" s="944" t="s">
        <v>487</v>
      </c>
      <c r="E259" s="968" t="s">
        <v>487</v>
      </c>
      <c r="F259" s="901"/>
      <c r="G259" s="942"/>
      <c r="H259" s="944" t="s">
        <v>487</v>
      </c>
      <c r="I259" s="944"/>
      <c r="J259" s="945"/>
      <c r="K259" s="1004"/>
      <c r="L259" s="942"/>
      <c r="M259" s="445"/>
      <c r="N259" s="344"/>
      <c r="O259" s="344"/>
      <c r="P259" s="344"/>
      <c r="Q259" s="344"/>
      <c r="R259" s="344"/>
      <c r="S259" s="344"/>
      <c r="T259" s="344"/>
      <c r="U259" s="344"/>
      <c r="V259" s="344"/>
      <c r="W259" s="429"/>
      <c r="X259" s="438"/>
      <c r="Y259" s="344"/>
      <c r="Z259" s="430"/>
      <c r="AA259" s="437">
        <f t="shared" si="5"/>
        <v>0</v>
      </c>
      <c r="AB259" s="437"/>
      <c r="AC259" s="407"/>
      <c r="AD259" s="425"/>
      <c r="AE259" s="1113"/>
      <c r="AF259" s="1113"/>
      <c r="AG259" s="1113"/>
      <c r="AH259" s="274"/>
      <c r="AI259" s="276"/>
      <c r="AJ259" s="276"/>
    </row>
    <row r="260" spans="1:36" ht="116.25" hidden="1" customHeight="1" outlineLevel="1" x14ac:dyDescent="0.25">
      <c r="A260" s="946" t="s">
        <v>970</v>
      </c>
      <c r="B260" s="946" t="s">
        <v>279</v>
      </c>
      <c r="C260" s="946" t="s">
        <v>330</v>
      </c>
      <c r="D260" s="912" t="s">
        <v>487</v>
      </c>
      <c r="E260" s="1005" t="s">
        <v>487</v>
      </c>
      <c r="F260" s="948"/>
      <c r="G260" s="949" t="s">
        <v>280</v>
      </c>
      <c r="H260" s="946" t="s">
        <v>487</v>
      </c>
      <c r="I260" s="953"/>
      <c r="J260" s="950"/>
      <c r="K260" s="659"/>
      <c r="L260" s="940"/>
      <c r="M260" s="445"/>
      <c r="X260" s="438"/>
      <c r="Z260" s="430" t="s">
        <v>487</v>
      </c>
      <c r="AA260" s="437">
        <f t="shared" si="5"/>
        <v>0</v>
      </c>
      <c r="AB260" s="407">
        <f>F260</f>
        <v>0</v>
      </c>
      <c r="AE260" s="1113"/>
      <c r="AF260" s="1113"/>
      <c r="AG260" s="1113"/>
    </row>
    <row r="261" spans="1:36" ht="42" hidden="1" customHeight="1" outlineLevel="1" x14ac:dyDescent="0.25">
      <c r="A261" s="354"/>
      <c r="B261" s="357"/>
      <c r="C261" s="357"/>
      <c r="D261" s="646"/>
      <c r="E261" s="910"/>
      <c r="F261" s="358"/>
      <c r="G261" s="949" t="s">
        <v>281</v>
      </c>
      <c r="H261" s="946" t="s">
        <v>487</v>
      </c>
      <c r="I261" s="953"/>
      <c r="J261" s="1006"/>
      <c r="K261" s="659"/>
      <c r="L261" s="940"/>
      <c r="M261" s="445"/>
      <c r="X261" s="438"/>
      <c r="AA261" s="437">
        <f t="shared" si="5"/>
        <v>0</v>
      </c>
      <c r="AB261" s="437"/>
      <c r="AE261" s="1113"/>
      <c r="AF261" s="1113"/>
      <c r="AG261" s="1113"/>
    </row>
    <row r="262" spans="1:36" ht="25.5" hidden="1" outlineLevel="1" x14ac:dyDescent="0.25">
      <c r="A262" s="355"/>
      <c r="B262" s="356"/>
      <c r="C262" s="356"/>
      <c r="D262" s="646"/>
      <c r="E262" s="910"/>
      <c r="F262" s="306"/>
      <c r="G262" s="949" t="s">
        <v>282</v>
      </c>
      <c r="H262" s="946" t="s">
        <v>487</v>
      </c>
      <c r="I262" s="953"/>
      <c r="J262" s="950"/>
      <c r="K262" s="659"/>
      <c r="L262" s="940"/>
      <c r="M262" s="445"/>
      <c r="X262" s="438"/>
      <c r="AA262" s="437">
        <f t="shared" si="5"/>
        <v>0</v>
      </c>
      <c r="AB262" s="437"/>
      <c r="AE262" s="1113"/>
      <c r="AF262" s="1113"/>
      <c r="AG262" s="1113"/>
    </row>
    <row r="263" spans="1:36" ht="15" hidden="1" outlineLevel="1" x14ac:dyDescent="0.25">
      <c r="A263" s="355"/>
      <c r="B263" s="356"/>
      <c r="C263" s="356"/>
      <c r="D263" s="646"/>
      <c r="E263" s="910"/>
      <c r="F263" s="306"/>
      <c r="G263" s="949" t="s">
        <v>283</v>
      </c>
      <c r="H263" s="946" t="s">
        <v>487</v>
      </c>
      <c r="I263" s="953"/>
      <c r="J263" s="950"/>
      <c r="K263" s="659"/>
      <c r="L263" s="940"/>
      <c r="M263" s="445"/>
      <c r="X263" s="438"/>
      <c r="AA263" s="437">
        <f t="shared" si="5"/>
        <v>0</v>
      </c>
      <c r="AB263" s="437"/>
      <c r="AE263" s="1113"/>
      <c r="AF263" s="1113"/>
      <c r="AG263" s="1113"/>
    </row>
    <row r="264" spans="1:36" ht="28.5" hidden="1" customHeight="1" outlineLevel="1" x14ac:dyDescent="0.25">
      <c r="A264" s="355"/>
      <c r="B264" s="356"/>
      <c r="C264" s="356"/>
      <c r="D264" s="646"/>
      <c r="E264" s="910"/>
      <c r="F264" s="306"/>
      <c r="G264" s="949" t="s">
        <v>284</v>
      </c>
      <c r="H264" s="946" t="s">
        <v>487</v>
      </c>
      <c r="I264" s="953"/>
      <c r="J264" s="950"/>
      <c r="K264" s="659"/>
      <c r="L264" s="940"/>
      <c r="M264" s="445"/>
      <c r="X264" s="438"/>
      <c r="AA264" s="437">
        <f t="shared" si="5"/>
        <v>0</v>
      </c>
      <c r="AB264" s="437"/>
      <c r="AE264" s="1113"/>
      <c r="AF264" s="1113"/>
      <c r="AG264" s="1113"/>
    </row>
    <row r="265" spans="1:36" ht="90" hidden="1" customHeight="1" outlineLevel="1" x14ac:dyDescent="0.25">
      <c r="A265" s="298"/>
      <c r="B265" s="299"/>
      <c r="C265" s="299"/>
      <c r="D265" s="621"/>
      <c r="E265" s="911"/>
      <c r="F265" s="359"/>
      <c r="G265" s="1007" t="s">
        <v>274</v>
      </c>
      <c r="H265" s="713" t="s">
        <v>487</v>
      </c>
      <c r="I265" s="1008"/>
      <c r="J265" s="950"/>
      <c r="K265" s="662"/>
      <c r="L265" s="940"/>
      <c r="M265" s="445"/>
      <c r="X265" s="438"/>
      <c r="AA265" s="437">
        <f t="shared" si="5"/>
        <v>0</v>
      </c>
      <c r="AB265" s="437"/>
      <c r="AE265" s="1113"/>
      <c r="AF265" s="1113"/>
      <c r="AG265" s="1113"/>
    </row>
    <row r="266" spans="1:36" ht="29.25" hidden="1" customHeight="1" outlineLevel="1" x14ac:dyDescent="0.25">
      <c r="A266" s="1171" t="s">
        <v>740</v>
      </c>
      <c r="B266" s="1644" t="s">
        <v>413</v>
      </c>
      <c r="C266" s="1645"/>
      <c r="D266" s="1645"/>
      <c r="E266" s="1645"/>
      <c r="F266" s="1645"/>
      <c r="G266" s="1645"/>
      <c r="H266" s="1009" t="s">
        <v>487</v>
      </c>
      <c r="I266" s="1009"/>
      <c r="J266" s="1622"/>
      <c r="K266" s="1646"/>
      <c r="L266" s="1579"/>
      <c r="M266" s="445"/>
      <c r="X266" s="438"/>
      <c r="AA266" s="437">
        <f t="shared" si="5"/>
        <v>0</v>
      </c>
      <c r="AB266" s="437"/>
      <c r="AE266" s="1113"/>
      <c r="AF266" s="1113"/>
      <c r="AG266" s="1113"/>
    </row>
    <row r="267" spans="1:36" ht="18" hidden="1" customHeight="1" outlineLevel="1" x14ac:dyDescent="0.25">
      <c r="A267" s="1010"/>
      <c r="B267" s="1639" t="s">
        <v>414</v>
      </c>
      <c r="C267" s="1640"/>
      <c r="D267" s="1640"/>
      <c r="E267" s="1640"/>
      <c r="F267" s="1640"/>
      <c r="G267" s="1640"/>
      <c r="H267" s="1010"/>
      <c r="I267" s="1010"/>
      <c r="J267" s="1011"/>
      <c r="K267" s="284"/>
      <c r="L267" s="1012"/>
      <c r="M267" s="445"/>
      <c r="X267" s="438"/>
      <c r="AA267" s="437">
        <f t="shared" si="5"/>
        <v>0</v>
      </c>
      <c r="AB267" s="437"/>
      <c r="AE267" s="1115"/>
      <c r="AF267" s="1115"/>
      <c r="AG267" s="1120"/>
    </row>
    <row r="268" spans="1:36" ht="57.75" hidden="1" customHeight="1" outlineLevel="1" x14ac:dyDescent="0.25">
      <c r="A268" s="856" t="s">
        <v>741</v>
      </c>
      <c r="B268" s="1013" t="s">
        <v>285</v>
      </c>
      <c r="C268" s="606" t="s">
        <v>330</v>
      </c>
      <c r="D268" s="1014" t="s">
        <v>487</v>
      </c>
      <c r="E268" s="1015" t="s">
        <v>487</v>
      </c>
      <c r="F268" s="955"/>
      <c r="G268" s="1016"/>
      <c r="H268" s="606" t="s">
        <v>487</v>
      </c>
      <c r="I268" s="606"/>
      <c r="J268" s="1017"/>
      <c r="K268" s="1018"/>
      <c r="L268" s="1019"/>
      <c r="M268" s="445"/>
      <c r="X268" s="438"/>
      <c r="Z268" s="430" t="s">
        <v>487</v>
      </c>
      <c r="AA268" s="437">
        <f t="shared" si="5"/>
        <v>0</v>
      </c>
      <c r="AB268" s="431">
        <f>F268</f>
        <v>0</v>
      </c>
      <c r="AF268" s="1113"/>
      <c r="AG268" s="1113"/>
    </row>
    <row r="269" spans="1:36" s="269" customFormat="1" ht="44.25" customHeight="1" collapsed="1" x14ac:dyDescent="0.25">
      <c r="A269" s="941" t="s">
        <v>286</v>
      </c>
      <c r="B269" s="1557" t="s">
        <v>287</v>
      </c>
      <c r="C269" s="1557"/>
      <c r="D269" s="942"/>
      <c r="E269" s="943"/>
      <c r="F269" s="901"/>
      <c r="G269" s="942"/>
      <c r="H269" s="942"/>
      <c r="I269" s="942" t="s">
        <v>487</v>
      </c>
      <c r="J269" s="942"/>
      <c r="K269" s="942"/>
      <c r="L269" s="944"/>
      <c r="M269" s="445"/>
      <c r="N269" s="344"/>
      <c r="O269" s="344"/>
      <c r="P269" s="344"/>
      <c r="Q269" s="344"/>
      <c r="R269" s="344"/>
      <c r="S269" s="344"/>
      <c r="T269" s="344"/>
      <c r="U269" s="344"/>
      <c r="V269" s="344"/>
      <c r="W269" s="429"/>
      <c r="X269" s="438"/>
      <c r="Y269" s="344"/>
      <c r="Z269" s="430"/>
      <c r="AA269" s="437">
        <f t="shared" si="5"/>
        <v>0</v>
      </c>
      <c r="AB269" s="437"/>
      <c r="AC269" s="407"/>
      <c r="AD269" s="425"/>
      <c r="AE269" s="1115"/>
      <c r="AF269" s="1115"/>
      <c r="AG269" s="1121"/>
    </row>
    <row r="270" spans="1:36" ht="94.15" customHeight="1" x14ac:dyDescent="0.25">
      <c r="A270" s="946" t="s">
        <v>742</v>
      </c>
      <c r="B270" s="946" t="s">
        <v>1127</v>
      </c>
      <c r="C270" s="946" t="s">
        <v>1128</v>
      </c>
      <c r="D270" s="946"/>
      <c r="E270" s="954"/>
      <c r="F270" s="948"/>
      <c r="G270" s="949" t="s">
        <v>1134</v>
      </c>
      <c r="H270" s="946"/>
      <c r="I270" s="946" t="s">
        <v>487</v>
      </c>
      <c r="J270" s="959"/>
      <c r="K270" s="958"/>
      <c r="L270" s="1572"/>
      <c r="M270" s="445"/>
      <c r="X270" s="438"/>
      <c r="AA270" s="450" t="str">
        <f>IF(F270="nee","ja",IF(F270="ja","ja",IF(F270="deels","deels","fout")))</f>
        <v>fout</v>
      </c>
      <c r="AB270" s="437"/>
      <c r="AE270" s="1115"/>
      <c r="AF270" s="1115"/>
      <c r="AG270" s="1120"/>
      <c r="AH270" s="268"/>
      <c r="AI270" s="268"/>
      <c r="AJ270" s="268"/>
    </row>
    <row r="271" spans="1:36" ht="48.75" customHeight="1" x14ac:dyDescent="0.25">
      <c r="A271" s="718"/>
      <c r="B271" s="719"/>
      <c r="C271" s="719"/>
      <c r="D271" s="719"/>
      <c r="E271" s="1020"/>
      <c r="F271" s="383"/>
      <c r="G271" s="949" t="s">
        <v>203</v>
      </c>
      <c r="H271" s="946"/>
      <c r="I271" s="946" t="s">
        <v>487</v>
      </c>
      <c r="J271" s="959"/>
      <c r="K271" s="958"/>
      <c r="L271" s="1514"/>
      <c r="M271" s="445"/>
      <c r="X271" s="438"/>
      <c r="AA271" s="437">
        <f t="shared" si="5"/>
        <v>0</v>
      </c>
      <c r="AB271" s="437"/>
      <c r="AE271" s="1115"/>
      <c r="AF271" s="1115"/>
      <c r="AG271" s="1120"/>
      <c r="AH271" s="268"/>
      <c r="AI271" s="268"/>
      <c r="AJ271" s="268"/>
    </row>
    <row r="272" spans="1:36" ht="42.75" customHeight="1" x14ac:dyDescent="0.25">
      <c r="A272" s="721"/>
      <c r="B272" s="722"/>
      <c r="C272" s="722"/>
      <c r="D272" s="722"/>
      <c r="E272" s="1021"/>
      <c r="F272" s="384"/>
      <c r="G272" s="949" t="s">
        <v>204</v>
      </c>
      <c r="H272" s="946"/>
      <c r="I272" s="946" t="s">
        <v>487</v>
      </c>
      <c r="J272" s="959"/>
      <c r="K272" s="958"/>
      <c r="L272" s="1514"/>
      <c r="M272" s="445"/>
      <c r="X272" s="438"/>
      <c r="AA272" s="437">
        <f t="shared" si="5"/>
        <v>0</v>
      </c>
      <c r="AB272" s="437"/>
      <c r="AE272" s="1115"/>
      <c r="AF272" s="1115"/>
      <c r="AG272" s="1120"/>
      <c r="AH272" s="268"/>
      <c r="AI272" s="268"/>
      <c r="AJ272" s="268"/>
    </row>
    <row r="273" spans="1:36" ht="51" customHeight="1" x14ac:dyDescent="0.25">
      <c r="A273" s="721"/>
      <c r="B273" s="722"/>
      <c r="C273" s="722"/>
      <c r="D273" s="722"/>
      <c r="E273" s="1021"/>
      <c r="F273" s="384"/>
      <c r="G273" s="949" t="s">
        <v>205</v>
      </c>
      <c r="H273" s="946"/>
      <c r="I273" s="946" t="s">
        <v>487</v>
      </c>
      <c r="J273" s="959"/>
      <c r="K273" s="958"/>
      <c r="L273" s="1514"/>
      <c r="M273" s="445"/>
      <c r="X273" s="438"/>
      <c r="AA273" s="437">
        <f t="shared" si="5"/>
        <v>0</v>
      </c>
      <c r="AB273" s="437"/>
      <c r="AE273" s="1115"/>
      <c r="AF273" s="1115"/>
      <c r="AG273" s="1120"/>
      <c r="AH273" s="268"/>
      <c r="AI273" s="268"/>
      <c r="AJ273" s="268"/>
    </row>
    <row r="274" spans="1:36" ht="47.25" customHeight="1" x14ac:dyDescent="0.25">
      <c r="A274" s="724"/>
      <c r="B274" s="875"/>
      <c r="C274" s="875"/>
      <c r="D274" s="875"/>
      <c r="E274" s="1022"/>
      <c r="F274" s="348"/>
      <c r="G274" s="949" t="s">
        <v>206</v>
      </c>
      <c r="H274" s="946"/>
      <c r="I274" s="946" t="s">
        <v>487</v>
      </c>
      <c r="J274" s="959"/>
      <c r="K274" s="958"/>
      <c r="L274" s="1573"/>
      <c r="M274" s="445"/>
      <c r="X274" s="438"/>
      <c r="AA274" s="437">
        <f t="shared" si="5"/>
        <v>0</v>
      </c>
      <c r="AB274" s="437"/>
      <c r="AE274" s="1115"/>
      <c r="AF274" s="1115"/>
      <c r="AG274" s="1120"/>
      <c r="AH274" s="268"/>
      <c r="AI274" s="268"/>
      <c r="AJ274" s="268"/>
    </row>
    <row r="275" spans="1:36" ht="41.25" customHeight="1" x14ac:dyDescent="0.25">
      <c r="A275" s="1023" t="s">
        <v>745</v>
      </c>
      <c r="B275" s="1641" t="s">
        <v>207</v>
      </c>
      <c r="C275" s="1641"/>
      <c r="D275" s="1577"/>
      <c r="E275" s="1577"/>
      <c r="F275" s="1642"/>
      <c r="G275" s="1641"/>
      <c r="H275" s="972"/>
      <c r="I275" s="972" t="s">
        <v>487</v>
      </c>
      <c r="J275" s="1643"/>
      <c r="K275" s="1560"/>
      <c r="L275" s="1643"/>
      <c r="M275" s="445"/>
      <c r="X275" s="438"/>
      <c r="AA275" s="437">
        <f t="shared" si="5"/>
        <v>0</v>
      </c>
      <c r="AB275" s="437"/>
      <c r="AE275" s="1115"/>
      <c r="AF275" s="1115"/>
      <c r="AG275" s="1120"/>
      <c r="AH275" s="268"/>
      <c r="AI275" s="268"/>
      <c r="AJ275" s="268"/>
    </row>
    <row r="276" spans="1:36" ht="39.75" customHeight="1" x14ac:dyDescent="0.25">
      <c r="A276" s="953" t="s">
        <v>744</v>
      </c>
      <c r="B276" s="946" t="s">
        <v>1372</v>
      </c>
      <c r="C276" s="946" t="s">
        <v>208</v>
      </c>
      <c r="D276" s="946"/>
      <c r="E276" s="954"/>
      <c r="F276" s="948"/>
      <c r="G276" s="956"/>
      <c r="H276" s="946"/>
      <c r="I276" s="946" t="s">
        <v>487</v>
      </c>
      <c r="J276" s="959"/>
      <c r="K276" s="958"/>
      <c r="L276" s="940"/>
      <c r="M276" s="445"/>
      <c r="X276" s="438"/>
      <c r="AA276" s="437">
        <f t="shared" si="5"/>
        <v>0</v>
      </c>
      <c r="AB276" s="437"/>
      <c r="AE276" s="1115"/>
      <c r="AF276" s="1115"/>
      <c r="AG276" s="1120"/>
      <c r="AH276" s="268"/>
      <c r="AI276" s="268"/>
      <c r="AJ276" s="268"/>
    </row>
    <row r="277" spans="1:36" s="269" customFormat="1" ht="39" customHeight="1" x14ac:dyDescent="0.25">
      <c r="A277" s="941" t="s">
        <v>209</v>
      </c>
      <c r="B277" s="1557" t="s">
        <v>361</v>
      </c>
      <c r="C277" s="1557"/>
      <c r="D277" s="1557"/>
      <c r="E277" s="1557"/>
      <c r="F277" s="1557"/>
      <c r="G277" s="1557"/>
      <c r="H277" s="942"/>
      <c r="I277" s="942" t="s">
        <v>487</v>
      </c>
      <c r="J277" s="962"/>
      <c r="K277" s="962"/>
      <c r="L277" s="944"/>
      <c r="M277" s="445"/>
      <c r="N277" s="344"/>
      <c r="O277" s="344"/>
      <c r="P277" s="344"/>
      <c r="Q277" s="344"/>
      <c r="R277" s="344"/>
      <c r="S277" s="344"/>
      <c r="T277" s="344"/>
      <c r="U277" s="344"/>
      <c r="V277" s="344"/>
      <c r="W277" s="429"/>
      <c r="X277" s="438"/>
      <c r="Y277" s="344"/>
      <c r="Z277" s="430"/>
      <c r="AA277" s="437">
        <f t="shared" si="5"/>
        <v>0</v>
      </c>
      <c r="AB277" s="437"/>
      <c r="AC277" s="407"/>
      <c r="AD277" s="425"/>
      <c r="AE277" s="1115"/>
      <c r="AF277" s="1115"/>
      <c r="AG277" s="1121"/>
    </row>
    <row r="278" spans="1:36" s="269" customFormat="1" ht="45" customHeight="1" x14ac:dyDescent="0.25">
      <c r="A278" s="941" t="s">
        <v>362</v>
      </c>
      <c r="B278" s="1557" t="s">
        <v>732</v>
      </c>
      <c r="C278" s="1557"/>
      <c r="D278" s="942"/>
      <c r="E278" s="943" t="s">
        <v>487</v>
      </c>
      <c r="F278" s="942"/>
      <c r="G278" s="942"/>
      <c r="H278" s="942"/>
      <c r="I278" s="942" t="s">
        <v>487</v>
      </c>
      <c r="J278" s="962"/>
      <c r="K278" s="962"/>
      <c r="L278" s="944"/>
      <c r="M278" s="445"/>
      <c r="N278" s="344"/>
      <c r="O278" s="344"/>
      <c r="P278" s="344"/>
      <c r="Q278" s="344"/>
      <c r="R278" s="344"/>
      <c r="S278" s="344"/>
      <c r="T278" s="344"/>
      <c r="U278" s="344"/>
      <c r="V278" s="344"/>
      <c r="W278" s="429"/>
      <c r="X278" s="438"/>
      <c r="Y278" s="344"/>
      <c r="Z278" s="430"/>
      <c r="AA278" s="437">
        <f t="shared" si="5"/>
        <v>0</v>
      </c>
      <c r="AB278" s="437"/>
      <c r="AC278" s="407"/>
      <c r="AD278" s="425"/>
      <c r="AE278" s="1115"/>
      <c r="AF278" s="1115"/>
      <c r="AG278" s="1121"/>
    </row>
    <row r="279" spans="1:36" ht="44.25" customHeight="1" x14ac:dyDescent="0.25">
      <c r="A279" s="953" t="s">
        <v>1330</v>
      </c>
      <c r="B279" s="946" t="s">
        <v>1365</v>
      </c>
      <c r="C279" s="946" t="s">
        <v>594</v>
      </c>
      <c r="D279" s="946"/>
      <c r="E279" s="1024" t="s">
        <v>487</v>
      </c>
      <c r="F279" s="955"/>
      <c r="G279" s="956"/>
      <c r="H279" s="946"/>
      <c r="I279" s="946" t="s">
        <v>487</v>
      </c>
      <c r="J279" s="959"/>
      <c r="K279" s="958"/>
      <c r="L279" s="940"/>
      <c r="M279" s="445"/>
      <c r="X279" s="438"/>
      <c r="Z279" s="430" t="s">
        <v>487</v>
      </c>
      <c r="AA279" s="437">
        <f t="shared" si="5"/>
        <v>0</v>
      </c>
      <c r="AB279" s="407">
        <f>F279</f>
        <v>0</v>
      </c>
      <c r="AE279" s="1115"/>
      <c r="AF279" s="1115"/>
      <c r="AG279" s="1120"/>
      <c r="AH279" s="268"/>
      <c r="AI279" s="268"/>
      <c r="AJ279" s="268"/>
    </row>
    <row r="280" spans="1:36" ht="45" customHeight="1" x14ac:dyDescent="0.25">
      <c r="A280" s="953" t="s">
        <v>1331</v>
      </c>
      <c r="B280" s="946" t="s">
        <v>138</v>
      </c>
      <c r="C280" s="946" t="s">
        <v>594</v>
      </c>
      <c r="D280" s="946"/>
      <c r="E280" s="968" t="s">
        <v>487</v>
      </c>
      <c r="F280" s="955"/>
      <c r="G280" s="1025"/>
      <c r="H280" s="1026"/>
      <c r="I280" s="1026" t="s">
        <v>487</v>
      </c>
      <c r="J280" s="959"/>
      <c r="K280" s="958"/>
      <c r="L280" s="940"/>
      <c r="M280" s="445"/>
      <c r="X280" s="438"/>
      <c r="Z280" s="430" t="s">
        <v>487</v>
      </c>
      <c r="AA280" s="437">
        <f t="shared" si="5"/>
        <v>0</v>
      </c>
      <c r="AB280" s="407">
        <f t="shared" ref="AB280:AB288" si="6">F280</f>
        <v>0</v>
      </c>
      <c r="AE280" s="1115"/>
      <c r="AF280" s="1115"/>
      <c r="AG280" s="1120"/>
      <c r="AH280" s="268"/>
      <c r="AI280" s="268"/>
      <c r="AJ280" s="268"/>
    </row>
    <row r="281" spans="1:36" ht="38.25" customHeight="1" x14ac:dyDescent="0.25">
      <c r="A281" s="953" t="s">
        <v>1332</v>
      </c>
      <c r="B281" s="946" t="s">
        <v>139</v>
      </c>
      <c r="C281" s="946" t="s">
        <v>140</v>
      </c>
      <c r="D281" s="946"/>
      <c r="E281" s="968" t="s">
        <v>487</v>
      </c>
      <c r="F281" s="955"/>
      <c r="G281" s="1025"/>
      <c r="H281" s="1026"/>
      <c r="I281" s="1026" t="s">
        <v>487</v>
      </c>
      <c r="J281" s="959"/>
      <c r="K281" s="958"/>
      <c r="L281" s="940"/>
      <c r="M281" s="445"/>
      <c r="X281" s="438"/>
      <c r="Z281" s="430" t="s">
        <v>487</v>
      </c>
      <c r="AA281" s="437">
        <f t="shared" si="5"/>
        <v>0</v>
      </c>
      <c r="AB281" s="407">
        <f t="shared" si="6"/>
        <v>0</v>
      </c>
      <c r="AE281" s="1115"/>
      <c r="AF281" s="1115"/>
      <c r="AG281" s="1120"/>
      <c r="AH281" s="268"/>
      <c r="AI281" s="268"/>
      <c r="AJ281" s="268"/>
    </row>
    <row r="282" spans="1:36" s="269" customFormat="1" ht="42.75" customHeight="1" x14ac:dyDescent="0.25">
      <c r="A282" s="941" t="s">
        <v>44</v>
      </c>
      <c r="B282" s="1557" t="s">
        <v>141</v>
      </c>
      <c r="C282" s="1557"/>
      <c r="D282" s="942" t="s">
        <v>487</v>
      </c>
      <c r="E282" s="943" t="s">
        <v>487</v>
      </c>
      <c r="F282" s="991"/>
      <c r="G282" s="942"/>
      <c r="H282" s="942"/>
      <c r="I282" s="942" t="s">
        <v>487</v>
      </c>
      <c r="J282" s="942"/>
      <c r="K282" s="942"/>
      <c r="L282" s="944"/>
      <c r="M282" s="445"/>
      <c r="N282" s="344"/>
      <c r="O282" s="344"/>
      <c r="P282" s="344"/>
      <c r="Q282" s="344"/>
      <c r="R282" s="344"/>
      <c r="S282" s="344"/>
      <c r="T282" s="344"/>
      <c r="U282" s="344"/>
      <c r="V282" s="344"/>
      <c r="W282" s="429"/>
      <c r="X282" s="438"/>
      <c r="Y282" s="344"/>
      <c r="Z282" s="430"/>
      <c r="AA282" s="437">
        <f t="shared" si="5"/>
        <v>0</v>
      </c>
      <c r="AB282" s="407"/>
      <c r="AC282" s="407"/>
      <c r="AD282" s="425"/>
      <c r="AE282" s="1115"/>
      <c r="AF282" s="1115"/>
      <c r="AG282" s="1121"/>
    </row>
    <row r="283" spans="1:36" ht="146.65" customHeight="1" x14ac:dyDescent="0.25">
      <c r="A283" s="953" t="s">
        <v>1333</v>
      </c>
      <c r="B283" s="946" t="s">
        <v>1315</v>
      </c>
      <c r="C283" s="946" t="s">
        <v>597</v>
      </c>
      <c r="D283" s="946" t="s">
        <v>487</v>
      </c>
      <c r="E283" s="968" t="s">
        <v>487</v>
      </c>
      <c r="F283" s="955"/>
      <c r="G283" s="956" t="s">
        <v>142</v>
      </c>
      <c r="H283" s="946"/>
      <c r="I283" s="946" t="s">
        <v>487</v>
      </c>
      <c r="J283" s="958"/>
      <c r="K283" s="916"/>
      <c r="L283" s="940"/>
      <c r="M283" s="445"/>
      <c r="X283" s="438"/>
      <c r="Z283" s="430" t="s">
        <v>487</v>
      </c>
      <c r="AA283" s="437">
        <f t="shared" si="5"/>
        <v>0</v>
      </c>
      <c r="AB283" s="407">
        <f t="shared" si="6"/>
        <v>0</v>
      </c>
      <c r="AE283" s="1115" t="s">
        <v>927</v>
      </c>
      <c r="AF283" s="1115">
        <v>1509</v>
      </c>
      <c r="AG283" s="1120" t="s">
        <v>1072</v>
      </c>
      <c r="AH283" s="268"/>
      <c r="AI283" s="268"/>
      <c r="AJ283" s="268"/>
    </row>
    <row r="284" spans="1:36" ht="48" customHeight="1" x14ac:dyDescent="0.25">
      <c r="A284" s="953" t="s">
        <v>1334</v>
      </c>
      <c r="B284" s="946" t="s">
        <v>890</v>
      </c>
      <c r="C284" s="946" t="s">
        <v>597</v>
      </c>
      <c r="D284" s="946" t="s">
        <v>487</v>
      </c>
      <c r="E284" s="968" t="s">
        <v>487</v>
      </c>
      <c r="F284" s="955"/>
      <c r="G284" s="956" t="s">
        <v>142</v>
      </c>
      <c r="H284" s="946"/>
      <c r="I284" s="946" t="s">
        <v>487</v>
      </c>
      <c r="J284" s="958"/>
      <c r="K284" s="967"/>
      <c r="L284" s="940"/>
      <c r="M284" s="445"/>
      <c r="X284" s="438"/>
      <c r="Z284" s="430" t="s">
        <v>487</v>
      </c>
      <c r="AA284" s="437">
        <f t="shared" si="5"/>
        <v>0</v>
      </c>
      <c r="AB284" s="407">
        <f t="shared" si="6"/>
        <v>0</v>
      </c>
      <c r="AE284" s="1115"/>
      <c r="AF284" s="1115"/>
      <c r="AG284" s="1120"/>
      <c r="AH284" s="268"/>
      <c r="AI284" s="268"/>
      <c r="AJ284" s="268"/>
    </row>
    <row r="285" spans="1:36" ht="69.75" customHeight="1" x14ac:dyDescent="0.25">
      <c r="A285" s="953" t="s">
        <v>1335</v>
      </c>
      <c r="B285" s="946" t="s">
        <v>98</v>
      </c>
      <c r="C285" s="946" t="s">
        <v>597</v>
      </c>
      <c r="D285" s="946" t="s">
        <v>487</v>
      </c>
      <c r="E285" s="954"/>
      <c r="F285" s="955"/>
      <c r="G285" s="956" t="s">
        <v>142</v>
      </c>
      <c r="H285" s="946"/>
      <c r="I285" s="946" t="s">
        <v>487</v>
      </c>
      <c r="J285" s="958"/>
      <c r="K285" s="967"/>
      <c r="L285" s="940"/>
      <c r="M285" s="445"/>
      <c r="X285" s="438"/>
      <c r="AA285" s="437">
        <f t="shared" si="5"/>
        <v>0</v>
      </c>
      <c r="AB285" s="407"/>
      <c r="AE285" s="1115"/>
      <c r="AF285" s="1115"/>
      <c r="AG285" s="1120"/>
      <c r="AH285" s="268"/>
      <c r="AI285" s="268"/>
      <c r="AJ285" s="268"/>
    </row>
    <row r="286" spans="1:36" ht="70.150000000000006" customHeight="1" x14ac:dyDescent="0.25">
      <c r="A286" s="953" t="s">
        <v>1336</v>
      </c>
      <c r="B286" s="946" t="s">
        <v>1364</v>
      </c>
      <c r="C286" s="946" t="s">
        <v>597</v>
      </c>
      <c r="D286" s="946" t="s">
        <v>487</v>
      </c>
      <c r="E286" s="968" t="s">
        <v>487</v>
      </c>
      <c r="F286" s="955"/>
      <c r="G286" s="956" t="s">
        <v>142</v>
      </c>
      <c r="H286" s="946"/>
      <c r="I286" s="946" t="s">
        <v>487</v>
      </c>
      <c r="J286" s="958"/>
      <c r="K286" s="916"/>
      <c r="L286" s="940"/>
      <c r="M286" s="445"/>
      <c r="X286" s="438"/>
      <c r="Z286" s="430" t="s">
        <v>487</v>
      </c>
      <c r="AA286" s="437">
        <f t="shared" si="5"/>
        <v>0</v>
      </c>
      <c r="AB286" s="407">
        <f t="shared" si="6"/>
        <v>0</v>
      </c>
      <c r="AE286" s="1115"/>
      <c r="AF286" s="1115"/>
      <c r="AG286" s="1120"/>
      <c r="AH286" s="268"/>
      <c r="AI286" s="268"/>
      <c r="AJ286" s="268"/>
    </row>
    <row r="287" spans="1:36" s="269" customFormat="1" ht="24.6" customHeight="1" x14ac:dyDescent="0.25">
      <c r="A287" s="941" t="s">
        <v>51</v>
      </c>
      <c r="B287" s="1557" t="s">
        <v>52</v>
      </c>
      <c r="C287" s="1557"/>
      <c r="D287" s="942"/>
      <c r="E287" s="943" t="s">
        <v>487</v>
      </c>
      <c r="F287" s="991"/>
      <c r="G287" s="942"/>
      <c r="H287" s="942"/>
      <c r="I287" s="942" t="s">
        <v>487</v>
      </c>
      <c r="J287" s="962"/>
      <c r="K287" s="962"/>
      <c r="L287" s="944"/>
      <c r="M287" s="445"/>
      <c r="N287" s="344"/>
      <c r="O287" s="344"/>
      <c r="P287" s="344"/>
      <c r="Q287" s="344"/>
      <c r="R287" s="344"/>
      <c r="S287" s="344"/>
      <c r="T287" s="344"/>
      <c r="U287" s="344"/>
      <c r="V287" s="344"/>
      <c r="W287" s="429"/>
      <c r="X287" s="438"/>
      <c r="Y287" s="344"/>
      <c r="Z287" s="430"/>
      <c r="AA287" s="437">
        <f t="shared" si="5"/>
        <v>0</v>
      </c>
      <c r="AB287" s="407"/>
      <c r="AC287" s="407"/>
      <c r="AD287" s="425"/>
      <c r="AE287" s="1115"/>
      <c r="AF287" s="1115"/>
      <c r="AG287" s="1121"/>
    </row>
    <row r="288" spans="1:36" ht="133.5" customHeight="1" x14ac:dyDescent="0.25">
      <c r="A288" s="953" t="s">
        <v>1236</v>
      </c>
      <c r="B288" s="946" t="s">
        <v>1363</v>
      </c>
      <c r="C288" s="946" t="s">
        <v>54</v>
      </c>
      <c r="D288" s="946"/>
      <c r="E288" s="968" t="s">
        <v>487</v>
      </c>
      <c r="F288" s="955"/>
      <c r="G288" s="956"/>
      <c r="H288" s="946"/>
      <c r="I288" s="946" t="s">
        <v>487</v>
      </c>
      <c r="J288" s="959"/>
      <c r="K288" s="958"/>
      <c r="L288" s="940"/>
      <c r="M288" s="445"/>
      <c r="X288" s="438"/>
      <c r="Z288" s="430" t="s">
        <v>487</v>
      </c>
      <c r="AA288" s="437">
        <f t="shared" si="5"/>
        <v>0</v>
      </c>
      <c r="AB288" s="407">
        <f t="shared" si="6"/>
        <v>0</v>
      </c>
      <c r="AE288" s="1115"/>
      <c r="AF288" s="1115"/>
      <c r="AG288" s="1120"/>
      <c r="AH288" s="268"/>
      <c r="AI288" s="268"/>
      <c r="AJ288" s="268"/>
    </row>
    <row r="289" spans="1:36" s="269" customFormat="1" ht="21.6" customHeight="1" x14ac:dyDescent="0.25">
      <c r="A289" s="941" t="s">
        <v>55</v>
      </c>
      <c r="B289" s="1557" t="s">
        <v>56</v>
      </c>
      <c r="C289" s="1557"/>
      <c r="D289" s="942"/>
      <c r="E289" s="943"/>
      <c r="F289" s="991"/>
      <c r="G289" s="942"/>
      <c r="H289" s="942"/>
      <c r="I289" s="942" t="s">
        <v>487</v>
      </c>
      <c r="J289" s="962"/>
      <c r="K289" s="962"/>
      <c r="L289" s="944"/>
      <c r="M289" s="445"/>
      <c r="N289" s="344"/>
      <c r="O289" s="344"/>
      <c r="P289" s="344"/>
      <c r="Q289" s="344"/>
      <c r="R289" s="344"/>
      <c r="S289" s="344"/>
      <c r="T289" s="344"/>
      <c r="U289" s="344"/>
      <c r="V289" s="344"/>
      <c r="W289" s="429"/>
      <c r="X289" s="438"/>
      <c r="Y289" s="344"/>
      <c r="Z289" s="430"/>
      <c r="AA289" s="437">
        <f t="shared" si="5"/>
        <v>0</v>
      </c>
      <c r="AB289" s="437"/>
      <c r="AC289" s="407"/>
      <c r="AD289" s="425"/>
      <c r="AE289" s="1115"/>
      <c r="AF289" s="1115"/>
      <c r="AG289" s="1121"/>
    </row>
    <row r="290" spans="1:36" ht="70.150000000000006" customHeight="1" x14ac:dyDescent="0.25">
      <c r="A290" s="953" t="s">
        <v>746</v>
      </c>
      <c r="B290" s="946" t="s">
        <v>712</v>
      </c>
      <c r="C290" s="946" t="s">
        <v>713</v>
      </c>
      <c r="D290" s="946"/>
      <c r="E290" s="954"/>
      <c r="F290" s="955"/>
      <c r="G290" s="956"/>
      <c r="H290" s="946"/>
      <c r="I290" s="946" t="s">
        <v>487</v>
      </c>
      <c r="J290" s="959"/>
      <c r="K290" s="958"/>
      <c r="L290" s="940"/>
      <c r="M290" s="445"/>
      <c r="X290" s="438"/>
      <c r="AA290" s="437">
        <f t="shared" si="5"/>
        <v>0</v>
      </c>
      <c r="AB290" s="437"/>
      <c r="AE290" s="1115"/>
      <c r="AF290" s="1115"/>
      <c r="AG290" s="1120"/>
      <c r="AH290" s="268"/>
      <c r="AI290" s="268"/>
      <c r="AJ290" s="268"/>
    </row>
    <row r="291" spans="1:36" ht="36.75" customHeight="1" x14ac:dyDescent="0.25">
      <c r="A291" s="1023" t="s">
        <v>186</v>
      </c>
      <c r="B291" s="1641" t="s">
        <v>715</v>
      </c>
      <c r="C291" s="1641"/>
      <c r="D291" s="1641"/>
      <c r="E291" s="1641"/>
      <c r="F291" s="1641"/>
      <c r="G291" s="1641"/>
      <c r="H291" s="999"/>
      <c r="I291" s="999" t="s">
        <v>487</v>
      </c>
      <c r="J291" s="1643"/>
      <c r="K291" s="1579"/>
      <c r="L291" s="1643"/>
      <c r="M291" s="445"/>
      <c r="X291" s="438"/>
      <c r="AA291" s="437">
        <f t="shared" si="5"/>
        <v>0</v>
      </c>
      <c r="AB291" s="437"/>
      <c r="AE291" s="1115"/>
      <c r="AF291" s="1115"/>
      <c r="AG291" s="1120"/>
      <c r="AH291" s="268"/>
      <c r="AI291" s="268"/>
      <c r="AJ291" s="268"/>
    </row>
    <row r="292" spans="1:36" ht="46.15" customHeight="1" x14ac:dyDescent="0.25">
      <c r="A292" s="953" t="s">
        <v>1237</v>
      </c>
      <c r="B292" s="946" t="s">
        <v>714</v>
      </c>
      <c r="C292" s="946" t="s">
        <v>713</v>
      </c>
      <c r="D292" s="946"/>
      <c r="E292" s="968"/>
      <c r="F292" s="955"/>
      <c r="G292" s="956"/>
      <c r="H292" s="946"/>
      <c r="I292" s="946" t="s">
        <v>487</v>
      </c>
      <c r="J292" s="940"/>
      <c r="K292" s="939"/>
      <c r="L292" s="940"/>
      <c r="M292" s="445"/>
      <c r="X292" s="438"/>
      <c r="AA292" s="437">
        <f t="shared" si="5"/>
        <v>0</v>
      </c>
      <c r="AB292" s="437"/>
      <c r="AE292" s="1115"/>
      <c r="AF292" s="1115"/>
      <c r="AG292" s="1120"/>
      <c r="AH292" s="268"/>
      <c r="AI292" s="268"/>
      <c r="AJ292" s="268"/>
    </row>
    <row r="293" spans="1:36" s="269" customFormat="1" ht="27" customHeight="1" x14ac:dyDescent="0.25">
      <c r="A293" s="941" t="s">
        <v>716</v>
      </c>
      <c r="B293" s="1557" t="s">
        <v>717</v>
      </c>
      <c r="C293" s="1557"/>
      <c r="D293" s="942"/>
      <c r="E293" s="943"/>
      <c r="F293" s="991"/>
      <c r="G293" s="942"/>
      <c r="H293" s="942"/>
      <c r="I293" s="942" t="s">
        <v>487</v>
      </c>
      <c r="J293" s="942"/>
      <c r="K293" s="942"/>
      <c r="L293" s="944"/>
      <c r="M293" s="445"/>
      <c r="N293" s="344"/>
      <c r="O293" s="344"/>
      <c r="P293" s="344"/>
      <c r="Q293" s="344"/>
      <c r="R293" s="344"/>
      <c r="S293" s="344"/>
      <c r="T293" s="344"/>
      <c r="U293" s="344"/>
      <c r="V293" s="344"/>
      <c r="W293" s="429"/>
      <c r="X293" s="438"/>
      <c r="Y293" s="344"/>
      <c r="Z293" s="430"/>
      <c r="AA293" s="437">
        <f t="shared" si="5"/>
        <v>0</v>
      </c>
      <c r="AB293" s="437"/>
      <c r="AC293" s="407"/>
      <c r="AD293" s="425"/>
      <c r="AE293" s="1115" t="s">
        <v>901</v>
      </c>
      <c r="AF293" s="1115">
        <v>273</v>
      </c>
      <c r="AG293" s="1121" t="s">
        <v>1082</v>
      </c>
    </row>
    <row r="294" spans="1:36" ht="65.25" customHeight="1" x14ac:dyDescent="0.25">
      <c r="A294" s="953" t="s">
        <v>1337</v>
      </c>
      <c r="B294" s="946" t="s">
        <v>57</v>
      </c>
      <c r="C294" s="946" t="s">
        <v>58</v>
      </c>
      <c r="D294" s="946"/>
      <c r="E294" s="968"/>
      <c r="F294" s="955"/>
      <c r="G294" s="956" t="s">
        <v>59</v>
      </c>
      <c r="H294" s="946"/>
      <c r="I294" s="946" t="s">
        <v>487</v>
      </c>
      <c r="J294" s="959"/>
      <c r="K294" s="958"/>
      <c r="L294" s="940"/>
      <c r="M294" s="445"/>
      <c r="X294" s="438"/>
      <c r="AA294" s="437">
        <f t="shared" si="5"/>
        <v>0</v>
      </c>
      <c r="AB294" s="437"/>
      <c r="AE294" s="1115"/>
      <c r="AF294" s="1115"/>
      <c r="AG294" s="1120"/>
      <c r="AH294" s="268"/>
      <c r="AI294" s="268"/>
      <c r="AJ294" s="268"/>
    </row>
    <row r="295" spans="1:36" ht="69" customHeight="1" x14ac:dyDescent="0.25">
      <c r="A295" s="953" t="s">
        <v>1338</v>
      </c>
      <c r="B295" s="946" t="s">
        <v>60</v>
      </c>
      <c r="C295" s="946" t="s">
        <v>58</v>
      </c>
      <c r="D295" s="946"/>
      <c r="E295" s="968" t="s">
        <v>487</v>
      </c>
      <c r="F295" s="955"/>
      <c r="G295" s="956"/>
      <c r="H295" s="946"/>
      <c r="I295" s="946" t="s">
        <v>487</v>
      </c>
      <c r="J295" s="959"/>
      <c r="K295" s="958"/>
      <c r="L295" s="940"/>
      <c r="M295" s="445"/>
      <c r="X295" s="438"/>
      <c r="Z295" s="430" t="s">
        <v>487</v>
      </c>
      <c r="AA295" s="437">
        <f t="shared" si="5"/>
        <v>0</v>
      </c>
      <c r="AB295" s="407">
        <f>F295</f>
        <v>0</v>
      </c>
      <c r="AE295" s="1115"/>
      <c r="AF295" s="1115"/>
      <c r="AG295" s="1120"/>
      <c r="AH295" s="268"/>
      <c r="AI295" s="268"/>
      <c r="AJ295" s="268"/>
    </row>
    <row r="296" spans="1:36" ht="29.25" customHeight="1" x14ac:dyDescent="0.25">
      <c r="A296" s="1023" t="s">
        <v>186</v>
      </c>
      <c r="B296" s="1641" t="s">
        <v>715</v>
      </c>
      <c r="C296" s="1641"/>
      <c r="D296" s="1641"/>
      <c r="E296" s="1641"/>
      <c r="F296" s="1641"/>
      <c r="G296" s="1641"/>
      <c r="H296" s="999"/>
      <c r="I296" s="999" t="s">
        <v>487</v>
      </c>
      <c r="J296" s="1643"/>
      <c r="K296" s="1579"/>
      <c r="L296" s="1643"/>
      <c r="M296" s="445"/>
      <c r="X296" s="438"/>
      <c r="AA296" s="437">
        <f t="shared" si="5"/>
        <v>0</v>
      </c>
      <c r="AB296" s="437"/>
      <c r="AE296" s="1115"/>
      <c r="AF296" s="1115"/>
      <c r="AG296" s="1120"/>
      <c r="AH296" s="268"/>
      <c r="AI296" s="268"/>
      <c r="AJ296" s="268"/>
    </row>
    <row r="297" spans="1:36" s="269" customFormat="1" ht="21" customHeight="1" x14ac:dyDescent="0.25">
      <c r="A297" s="941" t="s">
        <v>61</v>
      </c>
      <c r="B297" s="1557" t="s">
        <v>62</v>
      </c>
      <c r="C297" s="1557"/>
      <c r="D297" s="942"/>
      <c r="E297" s="943"/>
      <c r="F297" s="942"/>
      <c r="G297" s="942"/>
      <c r="H297" s="942"/>
      <c r="I297" s="942" t="s">
        <v>487</v>
      </c>
      <c r="J297" s="942"/>
      <c r="K297" s="942"/>
      <c r="L297" s="944"/>
      <c r="M297" s="445"/>
      <c r="N297" s="344"/>
      <c r="O297" s="344"/>
      <c r="P297" s="344"/>
      <c r="Q297" s="344"/>
      <c r="R297" s="344"/>
      <c r="S297" s="344"/>
      <c r="T297" s="344"/>
      <c r="U297" s="344"/>
      <c r="V297" s="344"/>
      <c r="W297" s="429"/>
      <c r="X297" s="438"/>
      <c r="Y297" s="344"/>
      <c r="Z297" s="430"/>
      <c r="AA297" s="437">
        <f t="shared" si="5"/>
        <v>0</v>
      </c>
      <c r="AB297" s="437"/>
      <c r="AC297" s="407"/>
      <c r="AD297" s="425"/>
      <c r="AE297" s="1115"/>
      <c r="AF297" s="1115"/>
      <c r="AG297" s="1121"/>
    </row>
    <row r="298" spans="1:36" ht="46.5" customHeight="1" x14ac:dyDescent="0.25">
      <c r="A298" s="953" t="s">
        <v>1339</v>
      </c>
      <c r="B298" s="946" t="s">
        <v>63</v>
      </c>
      <c r="C298" s="946" t="s">
        <v>64</v>
      </c>
      <c r="D298" s="946"/>
      <c r="E298" s="954"/>
      <c r="F298" s="955"/>
      <c r="G298" s="956"/>
      <c r="H298" s="946"/>
      <c r="I298" s="946" t="s">
        <v>487</v>
      </c>
      <c r="J298" s="940"/>
      <c r="K298" s="939"/>
      <c r="L298" s="940"/>
      <c r="M298" s="445"/>
      <c r="X298" s="438"/>
      <c r="AA298" s="437">
        <f t="shared" si="5"/>
        <v>0</v>
      </c>
      <c r="AB298" s="437"/>
      <c r="AE298" s="1115"/>
      <c r="AF298" s="1115"/>
      <c r="AG298" s="1120"/>
      <c r="AH298" s="268"/>
      <c r="AI298" s="268"/>
      <c r="AJ298" s="268"/>
    </row>
    <row r="299" spans="1:36" ht="24.75" customHeight="1" x14ac:dyDescent="0.25">
      <c r="A299" s="1023" t="s">
        <v>186</v>
      </c>
      <c r="B299" s="1641" t="s">
        <v>715</v>
      </c>
      <c r="C299" s="1641"/>
      <c r="D299" s="1577"/>
      <c r="E299" s="1577"/>
      <c r="F299" s="1641"/>
      <c r="G299" s="1641"/>
      <c r="H299" s="999"/>
      <c r="I299" s="999" t="s">
        <v>487</v>
      </c>
      <c r="J299" s="1643"/>
      <c r="K299" s="1579"/>
      <c r="L299" s="1643"/>
      <c r="M299" s="1111"/>
      <c r="X299" s="438"/>
      <c r="AA299" s="437">
        <f t="shared" si="5"/>
        <v>0</v>
      </c>
      <c r="AB299" s="437"/>
      <c r="AE299" s="1115"/>
      <c r="AF299" s="1115"/>
      <c r="AG299" s="1120"/>
      <c r="AH299" s="268"/>
      <c r="AI299" s="268"/>
      <c r="AJ299" s="268"/>
    </row>
    <row r="300" spans="1:36" ht="35.65" customHeight="1" x14ac:dyDescent="0.25">
      <c r="A300" s="953" t="s">
        <v>1340</v>
      </c>
      <c r="B300" s="973" t="s">
        <v>65</v>
      </c>
      <c r="C300" s="973" t="s">
        <v>354</v>
      </c>
      <c r="D300" s="946"/>
      <c r="E300" s="954"/>
      <c r="F300" s="955"/>
      <c r="G300" s="956" t="s">
        <v>66</v>
      </c>
      <c r="H300" s="946"/>
      <c r="I300" s="946" t="s">
        <v>487</v>
      </c>
      <c r="J300" s="959"/>
      <c r="K300" s="958"/>
      <c r="L300" s="959"/>
      <c r="M300" s="445"/>
      <c r="X300" s="438"/>
      <c r="AA300" s="437">
        <f t="shared" si="5"/>
        <v>0</v>
      </c>
      <c r="AB300" s="437"/>
      <c r="AE300" s="1115"/>
      <c r="AF300" s="1115"/>
      <c r="AG300" s="1120"/>
      <c r="AH300" s="268"/>
      <c r="AI300" s="268"/>
      <c r="AJ300" s="268"/>
    </row>
    <row r="301" spans="1:36" ht="24" customHeight="1" x14ac:dyDescent="0.25">
      <c r="A301" s="1023" t="s">
        <v>186</v>
      </c>
      <c r="B301" s="1638" t="s">
        <v>331</v>
      </c>
      <c r="C301" s="1638"/>
      <c r="D301" s="1602"/>
      <c r="E301" s="1602"/>
      <c r="F301" s="1638"/>
      <c r="G301" s="1638"/>
      <c r="H301" s="999"/>
      <c r="I301" s="999" t="s">
        <v>487</v>
      </c>
      <c r="J301" s="1647"/>
      <c r="K301" s="1607"/>
      <c r="L301" s="1647"/>
      <c r="M301" s="1111"/>
      <c r="X301" s="438"/>
      <c r="AA301" s="437">
        <f t="shared" si="5"/>
        <v>0</v>
      </c>
      <c r="AB301" s="437"/>
      <c r="AE301" s="1115"/>
      <c r="AF301" s="1115"/>
      <c r="AG301" s="1120"/>
      <c r="AH301" s="268"/>
      <c r="AI301" s="268"/>
      <c r="AJ301" s="268"/>
    </row>
    <row r="302" spans="1:36" ht="34.9" customHeight="1" x14ac:dyDescent="0.25">
      <c r="A302" s="953" t="s">
        <v>1341</v>
      </c>
      <c r="B302" s="973" t="s">
        <v>332</v>
      </c>
      <c r="C302" s="973" t="s">
        <v>354</v>
      </c>
      <c r="D302" s="946"/>
      <c r="E302" s="954"/>
      <c r="F302" s="955"/>
      <c r="G302" s="956"/>
      <c r="H302" s="946"/>
      <c r="I302" s="946" t="s">
        <v>487</v>
      </c>
      <c r="J302" s="959"/>
      <c r="K302" s="958"/>
      <c r="L302" s="959"/>
      <c r="M302" s="445"/>
      <c r="X302" s="438"/>
      <c r="AA302" s="437">
        <f t="shared" si="5"/>
        <v>0</v>
      </c>
      <c r="AB302" s="437"/>
      <c r="AE302" s="1115"/>
      <c r="AF302" s="1115"/>
      <c r="AG302" s="1120"/>
      <c r="AH302" s="268"/>
      <c r="AI302" s="268"/>
      <c r="AJ302" s="268"/>
    </row>
    <row r="303" spans="1:36" ht="15" x14ac:dyDescent="0.25">
      <c r="A303" s="1023" t="s">
        <v>186</v>
      </c>
      <c r="B303" s="1638" t="s">
        <v>331</v>
      </c>
      <c r="C303" s="1638"/>
      <c r="D303" s="1638"/>
      <c r="E303" s="1638"/>
      <c r="F303" s="1638"/>
      <c r="G303" s="1638"/>
      <c r="H303" s="999"/>
      <c r="I303" s="999" t="s">
        <v>487</v>
      </c>
      <c r="J303" s="1647"/>
      <c r="K303" s="1607"/>
      <c r="L303" s="1647"/>
      <c r="M303" s="445"/>
      <c r="X303" s="438"/>
      <c r="AA303" s="437">
        <f t="shared" si="5"/>
        <v>0</v>
      </c>
      <c r="AB303" s="437"/>
      <c r="AE303" s="1115"/>
      <c r="AF303" s="1115"/>
      <c r="AG303" s="1120"/>
      <c r="AH303" s="268"/>
      <c r="AI303" s="268"/>
      <c r="AJ303" s="268"/>
    </row>
    <row r="304" spans="1:36" s="269" customFormat="1" ht="15" customHeight="1" x14ac:dyDescent="0.25">
      <c r="A304" s="941" t="s">
        <v>333</v>
      </c>
      <c r="B304" s="1557" t="s">
        <v>334</v>
      </c>
      <c r="C304" s="1557"/>
      <c r="D304" s="942"/>
      <c r="E304" s="943"/>
      <c r="F304" s="942"/>
      <c r="G304" s="942"/>
      <c r="H304" s="942"/>
      <c r="I304" s="942" t="s">
        <v>487</v>
      </c>
      <c r="J304" s="962"/>
      <c r="K304" s="962"/>
      <c r="L304" s="1002"/>
      <c r="M304" s="445"/>
      <c r="N304" s="344"/>
      <c r="O304" s="344"/>
      <c r="P304" s="344"/>
      <c r="Q304" s="344"/>
      <c r="R304" s="344"/>
      <c r="S304" s="344"/>
      <c r="T304" s="344"/>
      <c r="U304" s="344"/>
      <c r="V304" s="344"/>
      <c r="W304" s="429"/>
      <c r="X304" s="438"/>
      <c r="Y304" s="344"/>
      <c r="Z304" s="430"/>
      <c r="AA304" s="437">
        <f t="shared" si="5"/>
        <v>0</v>
      </c>
      <c r="AB304" s="437"/>
      <c r="AC304" s="407"/>
      <c r="AD304" s="425"/>
      <c r="AE304" s="1115"/>
      <c r="AF304" s="1115"/>
      <c r="AG304" s="1121"/>
    </row>
    <row r="305" spans="1:36" ht="60" customHeight="1" x14ac:dyDescent="0.25">
      <c r="A305" s="953"/>
      <c r="B305" s="973" t="s">
        <v>1150</v>
      </c>
      <c r="C305" s="946"/>
      <c r="D305" s="946"/>
      <c r="E305" s="954"/>
      <c r="F305" s="955"/>
      <c r="G305" s="956"/>
      <c r="H305" s="946"/>
      <c r="I305" s="946" t="s">
        <v>487</v>
      </c>
      <c r="J305" s="959"/>
      <c r="K305" s="958"/>
      <c r="L305" s="959"/>
      <c r="M305" s="445"/>
      <c r="X305" s="438"/>
      <c r="AA305" s="437">
        <f t="shared" si="5"/>
        <v>0</v>
      </c>
      <c r="AB305" s="437"/>
      <c r="AE305" s="1113"/>
      <c r="AF305" s="1113"/>
      <c r="AG305" s="1113"/>
      <c r="AH305" s="268"/>
      <c r="AI305" s="268"/>
      <c r="AJ305" s="268"/>
    </row>
    <row r="306" spans="1:36" s="269" customFormat="1" ht="48" customHeight="1" x14ac:dyDescent="0.25">
      <c r="A306" s="941" t="s">
        <v>1151</v>
      </c>
      <c r="B306" s="1557" t="s">
        <v>1152</v>
      </c>
      <c r="C306" s="1557"/>
      <c r="D306" s="1559"/>
      <c r="E306" s="1559"/>
      <c r="F306" s="1557"/>
      <c r="G306" s="1557"/>
      <c r="H306" s="944" t="s">
        <v>487</v>
      </c>
      <c r="I306" s="944" t="s">
        <v>487</v>
      </c>
      <c r="J306" s="945"/>
      <c r="K306" s="942"/>
      <c r="L306" s="942"/>
      <c r="M306" s="445"/>
      <c r="N306" s="344"/>
      <c r="O306" s="344"/>
      <c r="P306" s="344"/>
      <c r="Q306" s="344"/>
      <c r="R306" s="344"/>
      <c r="S306" s="344"/>
      <c r="T306" s="344"/>
      <c r="U306" s="344"/>
      <c r="V306" s="344"/>
      <c r="W306" s="429"/>
      <c r="X306" s="438"/>
      <c r="Y306" s="344"/>
      <c r="Z306" s="430"/>
      <c r="AA306" s="437">
        <f t="shared" si="5"/>
        <v>0</v>
      </c>
      <c r="AB306" s="437"/>
      <c r="AC306" s="407"/>
      <c r="AD306" s="425"/>
      <c r="AE306" s="1113"/>
      <c r="AF306" s="1113"/>
      <c r="AG306" s="1113"/>
      <c r="AH306" s="274"/>
      <c r="AI306" s="276"/>
      <c r="AJ306" s="276"/>
    </row>
    <row r="307" spans="1:36" s="269" customFormat="1" ht="21" customHeight="1" x14ac:dyDescent="0.25">
      <c r="A307" s="941" t="s">
        <v>1153</v>
      </c>
      <c r="B307" s="1557" t="s">
        <v>1154</v>
      </c>
      <c r="C307" s="1557"/>
      <c r="D307" s="942"/>
      <c r="E307" s="943"/>
      <c r="F307" s="942"/>
      <c r="G307" s="942"/>
      <c r="H307" s="944" t="s">
        <v>487</v>
      </c>
      <c r="I307" s="944" t="s">
        <v>487</v>
      </c>
      <c r="J307" s="945"/>
      <c r="K307" s="942"/>
      <c r="L307" s="942"/>
      <c r="M307" s="445"/>
      <c r="N307" s="344"/>
      <c r="O307" s="344"/>
      <c r="P307" s="344"/>
      <c r="Q307" s="344"/>
      <c r="R307" s="344"/>
      <c r="S307" s="344"/>
      <c r="T307" s="344"/>
      <c r="U307" s="344"/>
      <c r="V307" s="344"/>
      <c r="W307" s="429"/>
      <c r="X307" s="438"/>
      <c r="Y307" s="344"/>
      <c r="Z307" s="430"/>
      <c r="AA307" s="437">
        <f t="shared" ref="AA307:AA351" si="7">F307</f>
        <v>0</v>
      </c>
      <c r="AB307" s="437"/>
      <c r="AC307" s="407"/>
      <c r="AD307" s="425"/>
      <c r="AE307" s="1113"/>
      <c r="AF307" s="1113"/>
      <c r="AG307" s="1113"/>
      <c r="AH307" s="274"/>
      <c r="AI307" s="276"/>
      <c r="AJ307" s="276"/>
    </row>
    <row r="308" spans="1:36" ht="92.25" customHeight="1" x14ac:dyDescent="0.25">
      <c r="A308" s="953" t="s">
        <v>747</v>
      </c>
      <c r="B308" s="973" t="s">
        <v>1155</v>
      </c>
      <c r="C308" s="973" t="s">
        <v>1156</v>
      </c>
      <c r="D308" s="946"/>
      <c r="E308" s="954"/>
      <c r="F308" s="955"/>
      <c r="G308" s="956" t="s">
        <v>9</v>
      </c>
      <c r="H308" s="946" t="s">
        <v>487</v>
      </c>
      <c r="I308" s="946" t="s">
        <v>487</v>
      </c>
      <c r="J308" s="957"/>
      <c r="K308" s="958"/>
      <c r="L308" s="940"/>
      <c r="M308" s="445"/>
      <c r="X308" s="438"/>
      <c r="AA308" s="437">
        <f t="shared" si="7"/>
        <v>0</v>
      </c>
      <c r="AB308" s="437"/>
      <c r="AE308" s="1113"/>
      <c r="AF308" s="1113"/>
      <c r="AG308" s="1113"/>
    </row>
    <row r="309" spans="1:36" s="269" customFormat="1" ht="15" x14ac:dyDescent="0.25">
      <c r="A309" s="872" t="s">
        <v>10</v>
      </c>
      <c r="B309" s="1510" t="s">
        <v>11</v>
      </c>
      <c r="C309" s="1557"/>
      <c r="D309" s="942"/>
      <c r="E309" s="943"/>
      <c r="F309" s="1027"/>
      <c r="G309" s="942"/>
      <c r="H309" s="944" t="s">
        <v>487</v>
      </c>
      <c r="I309" s="944" t="s">
        <v>487</v>
      </c>
      <c r="J309" s="961"/>
      <c r="K309" s="962"/>
      <c r="L309" s="942"/>
      <c r="M309" s="445"/>
      <c r="N309" s="344"/>
      <c r="O309" s="344"/>
      <c r="P309" s="344"/>
      <c r="Q309" s="344"/>
      <c r="R309" s="344"/>
      <c r="S309" s="344"/>
      <c r="T309" s="344"/>
      <c r="U309" s="344"/>
      <c r="V309" s="344"/>
      <c r="W309" s="429"/>
      <c r="X309" s="438"/>
      <c r="Y309" s="344"/>
      <c r="Z309" s="430"/>
      <c r="AA309" s="437">
        <f t="shared" si="7"/>
        <v>0</v>
      </c>
      <c r="AB309" s="437"/>
      <c r="AC309" s="407"/>
      <c r="AD309" s="425"/>
      <c r="AE309" s="1113"/>
      <c r="AF309" s="1113"/>
      <c r="AG309" s="1113"/>
      <c r="AH309" s="274"/>
      <c r="AI309" s="276"/>
      <c r="AJ309" s="276"/>
    </row>
    <row r="310" spans="1:36" ht="69" customHeight="1" x14ac:dyDescent="0.25">
      <c r="A310" s="946" t="s">
        <v>748</v>
      </c>
      <c r="B310" s="973" t="s">
        <v>12</v>
      </c>
      <c r="C310" s="973" t="s">
        <v>126</v>
      </c>
      <c r="D310" s="946"/>
      <c r="E310" s="954"/>
      <c r="F310" s="955"/>
      <c r="G310" s="949" t="s">
        <v>13</v>
      </c>
      <c r="H310" s="946" t="s">
        <v>487</v>
      </c>
      <c r="I310" s="946" t="s">
        <v>487</v>
      </c>
      <c r="J310" s="957"/>
      <c r="K310" s="958"/>
      <c r="L310" s="940"/>
      <c r="M310" s="445"/>
      <c r="X310" s="438"/>
      <c r="AA310" s="437">
        <f t="shared" si="7"/>
        <v>0</v>
      </c>
      <c r="AB310" s="437"/>
      <c r="AE310" s="1113"/>
      <c r="AF310" s="1113"/>
      <c r="AG310" s="1113"/>
    </row>
    <row r="311" spans="1:36" ht="18" customHeight="1" x14ac:dyDescent="0.25">
      <c r="A311" s="300"/>
      <c r="B311" s="338"/>
      <c r="C311" s="340"/>
      <c r="D311" s="460"/>
      <c r="E311" s="347"/>
      <c r="F311" s="305"/>
      <c r="G311" s="949" t="s">
        <v>336</v>
      </c>
      <c r="H311" s="946" t="s">
        <v>487</v>
      </c>
      <c r="I311" s="946" t="s">
        <v>487</v>
      </c>
      <c r="J311" s="957"/>
      <c r="K311" s="958"/>
      <c r="L311" s="940"/>
      <c r="M311" s="445"/>
      <c r="X311" s="438"/>
      <c r="AA311" s="437">
        <f t="shared" si="7"/>
        <v>0</v>
      </c>
      <c r="AB311" s="437"/>
      <c r="AE311" s="1113"/>
      <c r="AF311" s="1113"/>
      <c r="AG311" s="1113"/>
    </row>
    <row r="312" spans="1:36" ht="31.5" customHeight="1" x14ac:dyDescent="0.25">
      <c r="A312" s="298"/>
      <c r="B312" s="339"/>
      <c r="C312" s="339"/>
      <c r="D312" s="621"/>
      <c r="E312" s="911"/>
      <c r="F312" s="359"/>
      <c r="G312" s="949" t="s">
        <v>349</v>
      </c>
      <c r="H312" s="946" t="s">
        <v>487</v>
      </c>
      <c r="I312" s="946" t="s">
        <v>487</v>
      </c>
      <c r="J312" s="957"/>
      <c r="K312" s="958"/>
      <c r="L312" s="940"/>
      <c r="M312" s="445"/>
      <c r="X312" s="438"/>
      <c r="AA312" s="431">
        <f>F312</f>
        <v>0</v>
      </c>
      <c r="AB312" s="437"/>
      <c r="AE312" s="1113"/>
      <c r="AF312" s="1113"/>
      <c r="AG312" s="1113"/>
    </row>
    <row r="313" spans="1:36" ht="54" customHeight="1" x14ac:dyDescent="0.25">
      <c r="A313" s="946" t="s">
        <v>749</v>
      </c>
      <c r="B313" s="973" t="s">
        <v>1177</v>
      </c>
      <c r="C313" s="973" t="s">
        <v>1178</v>
      </c>
      <c r="D313" s="946"/>
      <c r="E313" s="954"/>
      <c r="F313" s="955"/>
      <c r="G313" s="956"/>
      <c r="H313" s="946" t="s">
        <v>487</v>
      </c>
      <c r="I313" s="946" t="s">
        <v>487</v>
      </c>
      <c r="J313" s="957"/>
      <c r="K313" s="958"/>
      <c r="L313" s="940"/>
      <c r="M313" s="445"/>
      <c r="X313" s="438"/>
      <c r="AA313" s="437">
        <f t="shared" si="7"/>
        <v>0</v>
      </c>
      <c r="AB313" s="437"/>
      <c r="AE313" s="1113"/>
      <c r="AF313" s="1113"/>
      <c r="AG313" s="1113"/>
    </row>
    <row r="314" spans="1:36" s="269" customFormat="1" ht="21.75" customHeight="1" x14ac:dyDescent="0.25">
      <c r="A314" s="941" t="s">
        <v>1179</v>
      </c>
      <c r="B314" s="1557" t="s">
        <v>1180</v>
      </c>
      <c r="C314" s="1557"/>
      <c r="D314" s="942"/>
      <c r="E314" s="943"/>
      <c r="F314" s="991"/>
      <c r="G314" s="942"/>
      <c r="H314" s="942"/>
      <c r="I314" s="942" t="s">
        <v>487</v>
      </c>
      <c r="J314" s="942"/>
      <c r="K314" s="942"/>
      <c r="L314" s="944"/>
      <c r="M314" s="445"/>
      <c r="N314" s="344"/>
      <c r="O314" s="344"/>
      <c r="P314" s="344"/>
      <c r="Q314" s="344"/>
      <c r="R314" s="344"/>
      <c r="S314" s="344"/>
      <c r="T314" s="344"/>
      <c r="U314" s="344"/>
      <c r="V314" s="344"/>
      <c r="W314" s="429"/>
      <c r="X314" s="438"/>
      <c r="Y314" s="344"/>
      <c r="Z314" s="430"/>
      <c r="AA314" s="437">
        <f t="shared" si="7"/>
        <v>0</v>
      </c>
      <c r="AB314" s="437"/>
      <c r="AC314" s="407"/>
      <c r="AD314" s="425"/>
      <c r="AE314" s="1115"/>
      <c r="AF314" s="1115"/>
      <c r="AG314" s="1121"/>
    </row>
    <row r="315" spans="1:36" ht="43.5" customHeight="1" x14ac:dyDescent="0.25">
      <c r="A315" s="953" t="s">
        <v>750</v>
      </c>
      <c r="B315" s="973" t="s">
        <v>1181</v>
      </c>
      <c r="C315" s="973" t="s">
        <v>1182</v>
      </c>
      <c r="D315" s="946"/>
      <c r="E315" s="954"/>
      <c r="F315" s="955"/>
      <c r="G315" s="956"/>
      <c r="H315" s="946"/>
      <c r="I315" s="946" t="s">
        <v>487</v>
      </c>
      <c r="J315" s="940"/>
      <c r="K315" s="939"/>
      <c r="L315" s="940"/>
      <c r="M315" s="445"/>
      <c r="X315" s="438"/>
      <c r="AA315" s="437">
        <f t="shared" si="7"/>
        <v>0</v>
      </c>
      <c r="AB315" s="437"/>
      <c r="AE315" s="1115"/>
      <c r="AF315" s="1115"/>
      <c r="AG315" s="1120"/>
      <c r="AH315" s="268"/>
      <c r="AI315" s="268"/>
      <c r="AJ315" s="268"/>
    </row>
    <row r="316" spans="1:36" ht="42.75" customHeight="1" x14ac:dyDescent="0.25">
      <c r="A316" s="1466" t="s">
        <v>823</v>
      </c>
      <c r="B316" s="1585" t="s">
        <v>412</v>
      </c>
      <c r="C316" s="1522"/>
      <c r="D316" s="1605"/>
      <c r="E316" s="1605"/>
      <c r="F316" s="1522"/>
      <c r="G316" s="1522"/>
      <c r="H316" s="1560"/>
      <c r="I316" s="1560" t="s">
        <v>487</v>
      </c>
      <c r="J316" s="1579"/>
      <c r="K316" s="1560"/>
      <c r="L316" s="1579"/>
      <c r="M316" s="445"/>
      <c r="X316" s="438"/>
      <c r="AA316" s="437">
        <f t="shared" si="7"/>
        <v>0</v>
      </c>
      <c r="AB316" s="437"/>
      <c r="AE316" s="1115"/>
      <c r="AF316" s="1115"/>
      <c r="AG316" s="1120"/>
      <c r="AH316" s="268"/>
      <c r="AI316" s="268"/>
      <c r="AJ316" s="268"/>
    </row>
    <row r="317" spans="1:36" ht="6.75" customHeight="1" x14ac:dyDescent="0.25">
      <c r="A317" s="1466"/>
      <c r="B317" s="1611"/>
      <c r="C317" s="1611"/>
      <c r="D317" s="1571"/>
      <c r="E317" s="1571"/>
      <c r="F317" s="1611"/>
      <c r="G317" s="1611"/>
      <c r="H317" s="1560"/>
      <c r="I317" s="1560"/>
      <c r="J317" s="1579"/>
      <c r="K317" s="1560"/>
      <c r="L317" s="1579"/>
      <c r="M317" s="445"/>
      <c r="X317" s="438"/>
      <c r="AA317" s="437">
        <f t="shared" si="7"/>
        <v>0</v>
      </c>
      <c r="AB317" s="437"/>
      <c r="AE317" s="1115"/>
      <c r="AF317" s="1115"/>
      <c r="AG317" s="1120"/>
      <c r="AH317" s="268"/>
      <c r="AI317" s="268"/>
      <c r="AJ317" s="268"/>
    </row>
    <row r="318" spans="1:36" ht="5.25" customHeight="1" x14ac:dyDescent="0.25">
      <c r="A318" s="1466"/>
      <c r="B318" s="1589"/>
      <c r="C318" s="1589"/>
      <c r="D318" s="1587"/>
      <c r="E318" s="1587"/>
      <c r="F318" s="1589"/>
      <c r="G318" s="1589"/>
      <c r="H318" s="1560"/>
      <c r="I318" s="1560"/>
      <c r="J318" s="1579"/>
      <c r="K318" s="1560"/>
      <c r="L318" s="1579"/>
      <c r="M318" s="445"/>
      <c r="X318" s="438"/>
      <c r="AA318" s="437">
        <f t="shared" si="7"/>
        <v>0</v>
      </c>
      <c r="AB318" s="437"/>
      <c r="AE318" s="1115"/>
      <c r="AF318" s="1115"/>
      <c r="AG318" s="1120"/>
      <c r="AH318" s="268"/>
      <c r="AI318" s="268"/>
      <c r="AJ318" s="268"/>
    </row>
    <row r="319" spans="1:36" ht="45" customHeight="1" x14ac:dyDescent="0.25">
      <c r="A319" s="953" t="s">
        <v>752</v>
      </c>
      <c r="B319" s="973" t="s">
        <v>25</v>
      </c>
      <c r="C319" s="973" t="s">
        <v>26</v>
      </c>
      <c r="D319" s="946"/>
      <c r="E319" s="954"/>
      <c r="F319" s="955"/>
      <c r="G319" s="956"/>
      <c r="H319" s="946"/>
      <c r="I319" s="946" t="s">
        <v>487</v>
      </c>
      <c r="J319" s="959"/>
      <c r="K319" s="958"/>
      <c r="L319" s="940"/>
      <c r="M319" s="445"/>
      <c r="X319" s="438"/>
      <c r="AA319" s="437">
        <f t="shared" si="7"/>
        <v>0</v>
      </c>
      <c r="AB319" s="437"/>
      <c r="AE319" s="1115"/>
      <c r="AF319" s="1115"/>
      <c r="AG319" s="1120"/>
      <c r="AH319" s="268"/>
      <c r="AI319" s="268"/>
      <c r="AJ319" s="268"/>
    </row>
    <row r="320" spans="1:36" ht="33" customHeight="1" x14ac:dyDescent="0.25">
      <c r="A320" s="1171" t="s">
        <v>824</v>
      </c>
      <c r="B320" s="1617" t="s">
        <v>27</v>
      </c>
      <c r="C320" s="1617"/>
      <c r="D320" s="1577"/>
      <c r="E320" s="1577"/>
      <c r="F320" s="1617"/>
      <c r="G320" s="1617"/>
      <c r="H320" s="972"/>
      <c r="I320" s="972" t="s">
        <v>487</v>
      </c>
      <c r="J320" s="1579"/>
      <c r="K320" s="1560"/>
      <c r="L320" s="1579"/>
      <c r="M320" s="445"/>
      <c r="X320" s="438"/>
      <c r="AA320" s="437">
        <f t="shared" si="7"/>
        <v>0</v>
      </c>
      <c r="AB320" s="437"/>
      <c r="AE320" s="1115"/>
      <c r="AF320" s="1115"/>
      <c r="AG320" s="1120"/>
      <c r="AH320" s="268"/>
      <c r="AI320" s="268"/>
      <c r="AJ320" s="268"/>
    </row>
    <row r="321" spans="1:36" s="269" customFormat="1" ht="60" customHeight="1" x14ac:dyDescent="0.25">
      <c r="A321" s="941" t="s">
        <v>28</v>
      </c>
      <c r="B321" s="1557" t="s">
        <v>29</v>
      </c>
      <c r="C321" s="1557"/>
      <c r="D321" s="1559"/>
      <c r="E321" s="1559"/>
      <c r="F321" s="1557"/>
      <c r="G321" s="1557"/>
      <c r="H321" s="944" t="s">
        <v>487</v>
      </c>
      <c r="I321" s="944" t="s">
        <v>487</v>
      </c>
      <c r="J321" s="1028"/>
      <c r="K321" s="942"/>
      <c r="L321" s="992"/>
      <c r="M321" s="445"/>
      <c r="N321" s="344"/>
      <c r="O321" s="344"/>
      <c r="P321" s="344"/>
      <c r="Q321" s="344"/>
      <c r="R321" s="344"/>
      <c r="S321" s="344"/>
      <c r="T321" s="344"/>
      <c r="U321" s="344"/>
      <c r="V321" s="344"/>
      <c r="W321" s="429"/>
      <c r="X321" s="438"/>
      <c r="Y321" s="344"/>
      <c r="Z321" s="430"/>
      <c r="AA321" s="437">
        <f t="shared" si="7"/>
        <v>0</v>
      </c>
      <c r="AB321" s="437"/>
      <c r="AC321" s="407"/>
      <c r="AD321" s="425"/>
      <c r="AE321" s="1113"/>
      <c r="AF321" s="1113"/>
      <c r="AG321" s="1113"/>
      <c r="AH321" s="274"/>
      <c r="AI321" s="276"/>
      <c r="AJ321" s="276"/>
    </row>
    <row r="322" spans="1:36" ht="17.25" customHeight="1" x14ac:dyDescent="0.25">
      <c r="A322" s="941" t="s">
        <v>30</v>
      </c>
      <c r="B322" s="1557" t="s">
        <v>31</v>
      </c>
      <c r="C322" s="1557"/>
      <c r="D322" s="992"/>
      <c r="E322" s="996"/>
      <c r="F322" s="942"/>
      <c r="G322" s="942"/>
      <c r="H322" s="946" t="s">
        <v>487</v>
      </c>
      <c r="I322" s="946" t="s">
        <v>487</v>
      </c>
      <c r="J322" s="1028"/>
      <c r="K322" s="992"/>
      <c r="L322" s="992"/>
      <c r="M322" s="445"/>
      <c r="X322" s="438"/>
      <c r="AA322" s="437">
        <f t="shared" si="7"/>
        <v>0</v>
      </c>
      <c r="AB322" s="437"/>
      <c r="AE322" s="1113"/>
      <c r="AF322" s="1113"/>
      <c r="AG322" s="1113"/>
    </row>
    <row r="323" spans="1:36" ht="97.5" customHeight="1" x14ac:dyDescent="0.25">
      <c r="A323" s="946" t="s">
        <v>1197</v>
      </c>
      <c r="B323" s="946" t="s">
        <v>32</v>
      </c>
      <c r="C323" s="946" t="s">
        <v>33</v>
      </c>
      <c r="D323" s="946"/>
      <c r="E323" s="1013"/>
      <c r="F323" s="1029"/>
      <c r="G323" s="956" t="s">
        <v>35</v>
      </c>
      <c r="H323" s="946" t="s">
        <v>487</v>
      </c>
      <c r="I323" s="946" t="s">
        <v>487</v>
      </c>
      <c r="J323" s="1030"/>
      <c r="K323" s="958"/>
      <c r="L323" s="1031"/>
      <c r="M323" s="445"/>
      <c r="X323" s="438"/>
      <c r="AA323" s="437">
        <f t="shared" si="7"/>
        <v>0</v>
      </c>
      <c r="AB323" s="437"/>
      <c r="AE323" s="1113"/>
      <c r="AF323" s="1113"/>
      <c r="AG323" s="1113"/>
    </row>
    <row r="324" spans="1:36" ht="95.65" customHeight="1" x14ac:dyDescent="0.25">
      <c r="A324" s="1032"/>
      <c r="B324" s="730"/>
      <c r="C324" s="730"/>
      <c r="D324" s="599"/>
      <c r="E324" s="934"/>
      <c r="F324" s="915"/>
      <c r="G324" s="956" t="s">
        <v>34</v>
      </c>
      <c r="H324" s="946" t="s">
        <v>487</v>
      </c>
      <c r="I324" s="946" t="s">
        <v>487</v>
      </c>
      <c r="J324" s="1030"/>
      <c r="K324" s="958"/>
      <c r="L324" s="1033"/>
      <c r="M324" s="445"/>
      <c r="X324" s="438"/>
      <c r="AA324" s="437">
        <f t="shared" si="7"/>
        <v>0</v>
      </c>
      <c r="AB324" s="437"/>
      <c r="AE324" s="1113"/>
      <c r="AF324" s="1113"/>
      <c r="AG324" s="1113"/>
    </row>
    <row r="325" spans="1:36" ht="66.599999999999994" customHeight="1" x14ac:dyDescent="0.25">
      <c r="A325" s="965" t="s">
        <v>825</v>
      </c>
      <c r="B325" s="1617" t="s">
        <v>1157</v>
      </c>
      <c r="C325" s="1617"/>
      <c r="D325" s="1577"/>
      <c r="E325" s="1577"/>
      <c r="F325" s="1617"/>
      <c r="G325" s="1617"/>
      <c r="H325" s="972" t="s">
        <v>487</v>
      </c>
      <c r="I325" s="972" t="s">
        <v>487</v>
      </c>
      <c r="J325" s="1622"/>
      <c r="K325" s="1560"/>
      <c r="L325" s="1579"/>
      <c r="M325" s="445"/>
      <c r="X325" s="438"/>
      <c r="AA325" s="437">
        <f t="shared" si="7"/>
        <v>0</v>
      </c>
      <c r="AB325" s="437"/>
      <c r="AE325" s="1113"/>
      <c r="AF325" s="1113"/>
      <c r="AG325" s="1113"/>
    </row>
    <row r="326" spans="1:36" ht="22.15" customHeight="1" x14ac:dyDescent="0.25">
      <c r="A326" s="941" t="s">
        <v>1158</v>
      </c>
      <c r="B326" s="1557" t="s">
        <v>266</v>
      </c>
      <c r="C326" s="1557"/>
      <c r="D326" s="946"/>
      <c r="E326" s="954"/>
      <c r="F326" s="992"/>
      <c r="G326" s="992"/>
      <c r="H326" s="946" t="s">
        <v>487</v>
      </c>
      <c r="I326" s="946" t="s">
        <v>487</v>
      </c>
      <c r="J326" s="1028"/>
      <c r="K326" s="992"/>
      <c r="L326" s="992"/>
      <c r="M326" s="445"/>
      <c r="X326" s="438"/>
      <c r="AA326" s="437">
        <f t="shared" si="7"/>
        <v>0</v>
      </c>
      <c r="AB326" s="437"/>
      <c r="AE326" s="1113"/>
      <c r="AF326" s="1113"/>
    </row>
    <row r="327" spans="1:36" ht="110.25" customHeight="1" x14ac:dyDescent="0.25">
      <c r="A327" s="946" t="s">
        <v>1198</v>
      </c>
      <c r="B327" s="946" t="s">
        <v>1148</v>
      </c>
      <c r="C327" s="946" t="s">
        <v>1149</v>
      </c>
      <c r="D327" s="946"/>
      <c r="E327" s="954"/>
      <c r="F327" s="1029"/>
      <c r="G327" s="956" t="s">
        <v>1106</v>
      </c>
      <c r="H327" s="946" t="s">
        <v>487</v>
      </c>
      <c r="I327" s="946" t="s">
        <v>487</v>
      </c>
      <c r="J327" s="1030"/>
      <c r="K327" s="958"/>
      <c r="L327" s="1034"/>
      <c r="M327" s="445"/>
      <c r="X327" s="438"/>
      <c r="AA327" s="437">
        <f t="shared" si="7"/>
        <v>0</v>
      </c>
      <c r="AB327" s="437"/>
      <c r="AE327" s="1113"/>
      <c r="AF327" s="1113"/>
    </row>
    <row r="328" spans="1:36" ht="87.75" customHeight="1" x14ac:dyDescent="0.25">
      <c r="A328" s="718"/>
      <c r="B328" s="719"/>
      <c r="C328" s="719"/>
      <c r="D328" s="460"/>
      <c r="E328" s="347"/>
      <c r="F328" s="1035"/>
      <c r="G328" s="1036" t="s">
        <v>1107</v>
      </c>
      <c r="H328" s="946" t="s">
        <v>487</v>
      </c>
      <c r="I328" s="946" t="s">
        <v>487</v>
      </c>
      <c r="J328" s="1030"/>
      <c r="K328" s="958"/>
      <c r="L328" s="1034"/>
      <c r="M328" s="445"/>
      <c r="X328" s="438"/>
      <c r="AA328" s="437">
        <f t="shared" si="7"/>
        <v>0</v>
      </c>
      <c r="AB328" s="437"/>
      <c r="AE328" s="1113"/>
      <c r="AF328" s="1113"/>
    </row>
    <row r="329" spans="1:36" ht="173.25" customHeight="1" x14ac:dyDescent="0.25">
      <c r="A329" s="724"/>
      <c r="B329" s="875"/>
      <c r="C329" s="875"/>
      <c r="D329" s="621"/>
      <c r="E329" s="911"/>
      <c r="F329" s="1037"/>
      <c r="G329" s="956" t="s">
        <v>437</v>
      </c>
      <c r="H329" s="946" t="s">
        <v>487</v>
      </c>
      <c r="I329" s="946" t="s">
        <v>487</v>
      </c>
      <c r="J329" s="1030"/>
      <c r="K329" s="958"/>
      <c r="L329" s="1034"/>
      <c r="M329" s="445"/>
      <c r="X329" s="438"/>
      <c r="AA329" s="437">
        <f t="shared" si="7"/>
        <v>0</v>
      </c>
      <c r="AB329" s="437"/>
      <c r="AE329" s="1113"/>
      <c r="AF329" s="1113"/>
    </row>
    <row r="330" spans="1:36" ht="43.9" customHeight="1" x14ac:dyDescent="0.25">
      <c r="A330" s="946" t="s">
        <v>1199</v>
      </c>
      <c r="B330" s="946" t="s">
        <v>438</v>
      </c>
      <c r="C330" s="946" t="s">
        <v>1149</v>
      </c>
      <c r="D330" s="946"/>
      <c r="E330" s="954"/>
      <c r="F330" s="955"/>
      <c r="G330" s="1038" t="s">
        <v>678</v>
      </c>
      <c r="H330" s="946" t="s">
        <v>487</v>
      </c>
      <c r="I330" s="946" t="s">
        <v>487</v>
      </c>
      <c r="J330" s="957"/>
      <c r="K330" s="958"/>
      <c r="L330" s="1551" t="s">
        <v>461</v>
      </c>
      <c r="M330" s="445"/>
      <c r="X330" s="438"/>
      <c r="AA330" s="447" t="str">
        <f>IF(F330="nee","ja",IF(F330="ja","nee",IF(F330="deels","deels","fout")))</f>
        <v>fout</v>
      </c>
      <c r="AB330" s="437"/>
      <c r="AE330" s="1113"/>
      <c r="AF330" s="1113"/>
    </row>
    <row r="331" spans="1:36" ht="43.9" customHeight="1" x14ac:dyDescent="0.25">
      <c r="A331" s="354"/>
      <c r="B331" s="357"/>
      <c r="C331" s="357"/>
      <c r="D331" s="460"/>
      <c r="E331" s="347"/>
      <c r="F331" s="358"/>
      <c r="G331" s="1038" t="s">
        <v>439</v>
      </c>
      <c r="H331" s="946" t="s">
        <v>487</v>
      </c>
      <c r="I331" s="946" t="s">
        <v>487</v>
      </c>
      <c r="J331" s="957"/>
      <c r="K331" s="958"/>
      <c r="L331" s="1551"/>
      <c r="M331" s="445"/>
      <c r="X331" s="438"/>
      <c r="AA331" s="437">
        <f t="shared" si="7"/>
        <v>0</v>
      </c>
      <c r="AB331" s="437"/>
      <c r="AE331" s="1113"/>
      <c r="AF331" s="1113"/>
    </row>
    <row r="332" spans="1:36" ht="39" customHeight="1" x14ac:dyDescent="0.25">
      <c r="A332" s="355"/>
      <c r="B332" s="356"/>
      <c r="C332" s="356"/>
      <c r="D332" s="646"/>
      <c r="E332" s="910"/>
      <c r="F332" s="306"/>
      <c r="G332" s="1038" t="s">
        <v>440</v>
      </c>
      <c r="H332" s="946" t="s">
        <v>487</v>
      </c>
      <c r="I332" s="946" t="s">
        <v>487</v>
      </c>
      <c r="J332" s="957"/>
      <c r="K332" s="958"/>
      <c r="L332" s="1551"/>
      <c r="M332" s="445"/>
      <c r="X332" s="438"/>
      <c r="AA332" s="437">
        <f t="shared" si="7"/>
        <v>0</v>
      </c>
      <c r="AB332" s="437"/>
      <c r="AE332" s="1113"/>
      <c r="AF332" s="1113"/>
    </row>
    <row r="333" spans="1:36" ht="32.25" customHeight="1" x14ac:dyDescent="0.25">
      <c r="A333" s="355"/>
      <c r="B333" s="356"/>
      <c r="C333" s="356"/>
      <c r="D333" s="646"/>
      <c r="E333" s="910"/>
      <c r="F333" s="306"/>
      <c r="G333" s="1038" t="s">
        <v>441</v>
      </c>
      <c r="H333" s="946" t="s">
        <v>487</v>
      </c>
      <c r="I333" s="946" t="s">
        <v>487</v>
      </c>
      <c r="J333" s="957"/>
      <c r="K333" s="958"/>
      <c r="L333" s="1551"/>
      <c r="M333" s="445"/>
      <c r="X333" s="438"/>
      <c r="AA333" s="437">
        <f t="shared" si="7"/>
        <v>0</v>
      </c>
      <c r="AB333" s="437"/>
      <c r="AE333" s="1113"/>
      <c r="AF333" s="1113"/>
    </row>
    <row r="334" spans="1:36" ht="36" customHeight="1" x14ac:dyDescent="0.25">
      <c r="A334" s="355"/>
      <c r="B334" s="356"/>
      <c r="C334" s="356"/>
      <c r="D334" s="646"/>
      <c r="E334" s="910"/>
      <c r="F334" s="306"/>
      <c r="G334" s="1038" t="s">
        <v>458</v>
      </c>
      <c r="H334" s="946" t="s">
        <v>487</v>
      </c>
      <c r="I334" s="946" t="s">
        <v>487</v>
      </c>
      <c r="J334" s="957"/>
      <c r="K334" s="958"/>
      <c r="L334" s="1551"/>
      <c r="M334" s="445"/>
      <c r="X334" s="438"/>
      <c r="AA334" s="437">
        <f t="shared" si="7"/>
        <v>0</v>
      </c>
      <c r="AB334" s="437"/>
      <c r="AE334" s="1113"/>
      <c r="AF334" s="1113"/>
    </row>
    <row r="335" spans="1:36" ht="48" customHeight="1" x14ac:dyDescent="0.25">
      <c r="A335" s="355"/>
      <c r="B335" s="356"/>
      <c r="C335" s="356"/>
      <c r="D335" s="646"/>
      <c r="E335" s="910"/>
      <c r="F335" s="306"/>
      <c r="G335" s="1038" t="s">
        <v>459</v>
      </c>
      <c r="H335" s="946" t="s">
        <v>487</v>
      </c>
      <c r="I335" s="946" t="s">
        <v>487</v>
      </c>
      <c r="J335" s="957"/>
      <c r="K335" s="958"/>
      <c r="L335" s="1551"/>
      <c r="M335" s="445"/>
      <c r="X335" s="438"/>
      <c r="AA335" s="437">
        <f t="shared" si="7"/>
        <v>0</v>
      </c>
      <c r="AB335" s="437"/>
      <c r="AE335" s="1113"/>
      <c r="AF335" s="1113"/>
    </row>
    <row r="336" spans="1:36" s="280" customFormat="1" ht="51.75" customHeight="1" x14ac:dyDescent="0.25">
      <c r="A336" s="298"/>
      <c r="B336" s="299"/>
      <c r="C336" s="299"/>
      <c r="D336" s="621"/>
      <c r="E336" s="911"/>
      <c r="F336" s="359"/>
      <c r="G336" s="1038" t="s">
        <v>460</v>
      </c>
      <c r="H336" s="946" t="s">
        <v>487</v>
      </c>
      <c r="I336" s="946" t="s">
        <v>487</v>
      </c>
      <c r="J336" s="957"/>
      <c r="K336" s="958"/>
      <c r="L336" s="1551"/>
      <c r="M336" s="445"/>
      <c r="N336" s="344"/>
      <c r="O336" s="344"/>
      <c r="P336" s="344"/>
      <c r="Q336" s="344"/>
      <c r="R336" s="344"/>
      <c r="S336" s="344"/>
      <c r="T336" s="344"/>
      <c r="U336" s="344"/>
      <c r="V336" s="344"/>
      <c r="W336" s="429"/>
      <c r="X336" s="438"/>
      <c r="Y336" s="344"/>
      <c r="Z336" s="430"/>
      <c r="AA336" s="437">
        <f t="shared" si="7"/>
        <v>0</v>
      </c>
      <c r="AB336" s="437"/>
      <c r="AC336" s="407"/>
      <c r="AD336" s="425"/>
      <c r="AE336" s="1113"/>
      <c r="AF336" s="1113"/>
      <c r="AH336" s="115"/>
      <c r="AI336" s="277"/>
      <c r="AJ336" s="277"/>
    </row>
    <row r="337" spans="1:36" s="280" customFormat="1" ht="288.75" hidden="1" customHeight="1" outlineLevel="1" x14ac:dyDescent="0.25">
      <c r="A337" s="965" t="s">
        <v>826</v>
      </c>
      <c r="B337" s="1617" t="s">
        <v>348</v>
      </c>
      <c r="C337" s="1617"/>
      <c r="D337" s="1577"/>
      <c r="E337" s="1577"/>
      <c r="F337" s="1613"/>
      <c r="G337" s="1617"/>
      <c r="H337" s="972" t="s">
        <v>487</v>
      </c>
      <c r="I337" s="972" t="s">
        <v>487</v>
      </c>
      <c r="J337" s="1622"/>
      <c r="K337" s="1560"/>
      <c r="L337" s="1579"/>
      <c r="M337" s="445"/>
      <c r="N337" s="344"/>
      <c r="O337" s="344"/>
      <c r="P337" s="344"/>
      <c r="Q337" s="344"/>
      <c r="R337" s="344"/>
      <c r="S337" s="344"/>
      <c r="T337" s="344"/>
      <c r="U337" s="344"/>
      <c r="V337" s="344"/>
      <c r="W337" s="429"/>
      <c r="X337" s="438"/>
      <c r="Y337" s="344"/>
      <c r="Z337" s="430"/>
      <c r="AA337" s="437">
        <f t="shared" si="7"/>
        <v>0</v>
      </c>
      <c r="AB337" s="437"/>
      <c r="AC337" s="407"/>
      <c r="AD337" s="425"/>
      <c r="AE337" s="1113"/>
      <c r="AF337" s="1113"/>
      <c r="AH337" s="115"/>
      <c r="AI337" s="277"/>
      <c r="AJ337" s="277"/>
    </row>
    <row r="338" spans="1:36" s="280" customFormat="1" ht="82.5" customHeight="1" collapsed="1" x14ac:dyDescent="0.25">
      <c r="A338" s="953" t="s">
        <v>1200</v>
      </c>
      <c r="B338" s="946" t="s">
        <v>393</v>
      </c>
      <c r="C338" s="946" t="s">
        <v>1149</v>
      </c>
      <c r="D338" s="946"/>
      <c r="E338" s="954"/>
      <c r="F338" s="955"/>
      <c r="G338" s="956" t="s">
        <v>227</v>
      </c>
      <c r="H338" s="946" t="s">
        <v>487</v>
      </c>
      <c r="I338" s="946" t="s">
        <v>487</v>
      </c>
      <c r="J338" s="957"/>
      <c r="K338" s="967"/>
      <c r="L338" s="940"/>
      <c r="M338" s="445"/>
      <c r="N338" s="344"/>
      <c r="O338" s="344"/>
      <c r="P338" s="344"/>
      <c r="Q338" s="344"/>
      <c r="R338" s="344"/>
      <c r="S338" s="344"/>
      <c r="T338" s="344"/>
      <c r="U338" s="344"/>
      <c r="V338" s="344"/>
      <c r="W338" s="429"/>
      <c r="X338" s="438"/>
      <c r="Y338" s="344"/>
      <c r="Z338" s="430"/>
      <c r="AA338" s="447" t="str">
        <f>IF(F338="nee","ja",IF(F338="ja","nee",IF(F338="deels","deels","fout")))</f>
        <v>fout</v>
      </c>
      <c r="AB338" s="437"/>
      <c r="AC338" s="407"/>
      <c r="AD338" s="425"/>
      <c r="AE338" s="1113"/>
      <c r="AF338" s="1113"/>
      <c r="AH338" s="115"/>
      <c r="AI338" s="277"/>
      <c r="AJ338" s="277"/>
    </row>
    <row r="339" spans="1:36" s="280" customFormat="1" ht="19.899999999999999" customHeight="1" x14ac:dyDescent="0.25">
      <c r="A339" s="941" t="s">
        <v>394</v>
      </c>
      <c r="B339" s="1648" t="s">
        <v>395</v>
      </c>
      <c r="C339" s="1648"/>
      <c r="D339" s="946"/>
      <c r="E339" s="954"/>
      <c r="F339" s="1039"/>
      <c r="G339" s="992"/>
      <c r="H339" s="946" t="s">
        <v>487</v>
      </c>
      <c r="I339" s="946" t="s">
        <v>487</v>
      </c>
      <c r="J339" s="1028"/>
      <c r="K339" s="992"/>
      <c r="L339" s="992"/>
      <c r="M339" s="445"/>
      <c r="N339" s="344"/>
      <c r="O339" s="344"/>
      <c r="P339" s="344"/>
      <c r="Q339" s="344"/>
      <c r="R339" s="344"/>
      <c r="S339" s="344"/>
      <c r="T339" s="344"/>
      <c r="U339" s="344"/>
      <c r="V339" s="344"/>
      <c r="W339" s="429"/>
      <c r="X339" s="438"/>
      <c r="Y339" s="344"/>
      <c r="Z339" s="430"/>
      <c r="AA339" s="437">
        <f t="shared" si="7"/>
        <v>0</v>
      </c>
      <c r="AB339" s="437"/>
      <c r="AC339" s="407"/>
      <c r="AD339" s="425"/>
      <c r="AE339" s="1113"/>
      <c r="AF339" s="1113"/>
      <c r="AH339" s="115"/>
      <c r="AI339" s="277"/>
      <c r="AJ339" s="277"/>
    </row>
    <row r="340" spans="1:36" s="280" customFormat="1" ht="100.5" customHeight="1" x14ac:dyDescent="0.25">
      <c r="A340" s="946" t="s">
        <v>1201</v>
      </c>
      <c r="B340" s="946" t="s">
        <v>768</v>
      </c>
      <c r="C340" s="946" t="s">
        <v>769</v>
      </c>
      <c r="D340" s="946"/>
      <c r="E340" s="954"/>
      <c r="F340" s="955"/>
      <c r="G340" s="949" t="s">
        <v>770</v>
      </c>
      <c r="H340" s="946" t="s">
        <v>487</v>
      </c>
      <c r="I340" s="946" t="s">
        <v>487</v>
      </c>
      <c r="J340" s="957"/>
      <c r="K340" s="958"/>
      <c r="L340" s="940"/>
      <c r="M340" s="445"/>
      <c r="N340" s="344"/>
      <c r="O340" s="344"/>
      <c r="P340" s="344"/>
      <c r="Q340" s="344"/>
      <c r="R340" s="344"/>
      <c r="S340" s="344"/>
      <c r="T340" s="344"/>
      <c r="U340" s="344"/>
      <c r="V340" s="344"/>
      <c r="W340" s="429"/>
      <c r="X340" s="438"/>
      <c r="Y340" s="344"/>
      <c r="Z340" s="430"/>
      <c r="AA340" s="437">
        <f t="shared" si="7"/>
        <v>0</v>
      </c>
      <c r="AB340" s="437"/>
      <c r="AC340" s="407"/>
      <c r="AD340" s="425"/>
      <c r="AE340" s="1113"/>
      <c r="AF340" s="1113"/>
      <c r="AH340" s="115"/>
      <c r="AI340" s="277"/>
      <c r="AJ340" s="277"/>
    </row>
    <row r="341" spans="1:36" s="280" customFormat="1" ht="29.25" customHeight="1" x14ac:dyDescent="0.25">
      <c r="A341" s="362"/>
      <c r="B341" s="360"/>
      <c r="C341" s="360"/>
      <c r="D341" s="460"/>
      <c r="E341" s="347"/>
      <c r="F341" s="358"/>
      <c r="G341" s="949" t="s">
        <v>771</v>
      </c>
      <c r="H341" s="946" t="s">
        <v>487</v>
      </c>
      <c r="I341" s="946" t="s">
        <v>487</v>
      </c>
      <c r="J341" s="963"/>
      <c r="K341" s="958"/>
      <c r="L341" s="940"/>
      <c r="M341" s="445"/>
      <c r="N341" s="344"/>
      <c r="O341" s="344"/>
      <c r="P341" s="344"/>
      <c r="Q341" s="344"/>
      <c r="R341" s="344"/>
      <c r="S341" s="344"/>
      <c r="T341" s="344"/>
      <c r="U341" s="344"/>
      <c r="V341" s="344"/>
      <c r="W341" s="429"/>
      <c r="X341" s="438"/>
      <c r="Y341" s="344"/>
      <c r="Z341" s="430"/>
      <c r="AA341" s="437">
        <f t="shared" si="7"/>
        <v>0</v>
      </c>
      <c r="AB341" s="437"/>
      <c r="AC341" s="407"/>
      <c r="AD341" s="425"/>
      <c r="AE341" s="1113"/>
      <c r="AF341" s="1113"/>
      <c r="AH341" s="115"/>
      <c r="AI341" s="277"/>
      <c r="AJ341" s="277"/>
    </row>
    <row r="342" spans="1:36" s="280" customFormat="1" ht="51" x14ac:dyDescent="0.25">
      <c r="A342" s="326"/>
      <c r="B342" s="363"/>
      <c r="C342" s="363"/>
      <c r="D342" s="646"/>
      <c r="E342" s="910"/>
      <c r="F342" s="306"/>
      <c r="G342" s="949" t="s">
        <v>772</v>
      </c>
      <c r="H342" s="946" t="s">
        <v>487</v>
      </c>
      <c r="I342" s="946" t="s">
        <v>487</v>
      </c>
      <c r="J342" s="963"/>
      <c r="K342" s="958"/>
      <c r="L342" s="940"/>
      <c r="M342" s="445"/>
      <c r="N342" s="344"/>
      <c r="O342" s="344"/>
      <c r="P342" s="344"/>
      <c r="Q342" s="344"/>
      <c r="R342" s="344"/>
      <c r="S342" s="344"/>
      <c r="T342" s="344"/>
      <c r="U342" s="344"/>
      <c r="V342" s="344"/>
      <c r="W342" s="429"/>
      <c r="X342" s="438"/>
      <c r="Y342" s="344"/>
      <c r="Z342" s="430"/>
      <c r="AA342" s="437">
        <f t="shared" si="7"/>
        <v>0</v>
      </c>
      <c r="AB342" s="437"/>
      <c r="AC342" s="407"/>
      <c r="AD342" s="425"/>
      <c r="AE342" s="1113"/>
      <c r="AF342" s="1113"/>
      <c r="AH342" s="115"/>
      <c r="AI342" s="277"/>
      <c r="AJ342" s="277"/>
    </row>
    <row r="343" spans="1:36" s="280" customFormat="1" ht="19.149999999999999" customHeight="1" x14ac:dyDescent="0.25">
      <c r="A343" s="326"/>
      <c r="B343" s="363"/>
      <c r="C343" s="363"/>
      <c r="D343" s="646"/>
      <c r="E343" s="910"/>
      <c r="F343" s="306"/>
      <c r="G343" s="949" t="s">
        <v>457</v>
      </c>
      <c r="H343" s="946" t="s">
        <v>487</v>
      </c>
      <c r="I343" s="946" t="s">
        <v>487</v>
      </c>
      <c r="J343" s="963"/>
      <c r="K343" s="958"/>
      <c r="L343" s="940"/>
      <c r="M343" s="445"/>
      <c r="N343" s="344"/>
      <c r="O343" s="344"/>
      <c r="P343" s="344"/>
      <c r="Q343" s="344"/>
      <c r="R343" s="344"/>
      <c r="S343" s="344"/>
      <c r="T343" s="344"/>
      <c r="U343" s="344"/>
      <c r="V343" s="344"/>
      <c r="W343" s="429"/>
      <c r="X343" s="438"/>
      <c r="Y343" s="344"/>
      <c r="Z343" s="430"/>
      <c r="AA343" s="437">
        <f t="shared" si="7"/>
        <v>0</v>
      </c>
      <c r="AB343" s="437"/>
      <c r="AC343" s="407"/>
      <c r="AD343" s="425"/>
      <c r="AE343" s="1113"/>
      <c r="AF343" s="1113"/>
      <c r="AH343" s="115"/>
      <c r="AI343" s="277"/>
      <c r="AJ343" s="277"/>
    </row>
    <row r="344" spans="1:36" s="280" customFormat="1" ht="33.6" customHeight="1" x14ac:dyDescent="0.25">
      <c r="A344" s="326"/>
      <c r="B344" s="363"/>
      <c r="C344" s="363"/>
      <c r="D344" s="646"/>
      <c r="E344" s="910"/>
      <c r="F344" s="306"/>
      <c r="G344" s="949" t="s">
        <v>883</v>
      </c>
      <c r="H344" s="946" t="s">
        <v>487</v>
      </c>
      <c r="I344" s="946" t="s">
        <v>487</v>
      </c>
      <c r="J344" s="963"/>
      <c r="K344" s="958"/>
      <c r="L344" s="940"/>
      <c r="M344" s="445"/>
      <c r="N344" s="344"/>
      <c r="O344" s="344"/>
      <c r="P344" s="344"/>
      <c r="Q344" s="344"/>
      <c r="R344" s="344"/>
      <c r="S344" s="344"/>
      <c r="T344" s="344"/>
      <c r="U344" s="344"/>
      <c r="V344" s="344"/>
      <c r="W344" s="429"/>
      <c r="X344" s="448"/>
      <c r="Y344" s="344"/>
      <c r="Z344" s="430"/>
      <c r="AA344" s="437">
        <f t="shared" si="7"/>
        <v>0</v>
      </c>
      <c r="AB344" s="437"/>
      <c r="AC344" s="407"/>
      <c r="AD344" s="425"/>
      <c r="AE344" s="1119"/>
      <c r="AF344" s="1113"/>
      <c r="AH344" s="115"/>
      <c r="AI344" s="277"/>
      <c r="AJ344" s="277"/>
    </row>
    <row r="345" spans="1:36" s="280" customFormat="1" ht="34.15" customHeight="1" x14ac:dyDescent="0.25">
      <c r="A345" s="364"/>
      <c r="B345" s="361"/>
      <c r="C345" s="361"/>
      <c r="D345" s="621"/>
      <c r="E345" s="911"/>
      <c r="F345" s="359"/>
      <c r="G345" s="949" t="s">
        <v>884</v>
      </c>
      <c r="H345" s="946" t="s">
        <v>487</v>
      </c>
      <c r="I345" s="946" t="s">
        <v>487</v>
      </c>
      <c r="J345" s="963"/>
      <c r="K345" s="958"/>
      <c r="L345" s="940"/>
      <c r="M345" s="445"/>
      <c r="N345" s="344"/>
      <c r="O345" s="344"/>
      <c r="P345" s="344"/>
      <c r="Q345" s="344"/>
      <c r="R345" s="344"/>
      <c r="S345" s="344"/>
      <c r="T345" s="344"/>
      <c r="U345" s="344"/>
      <c r="V345" s="344"/>
      <c r="W345" s="429"/>
      <c r="X345" s="438"/>
      <c r="Y345" s="344"/>
      <c r="Z345" s="430"/>
      <c r="AA345" s="437">
        <f t="shared" si="7"/>
        <v>0</v>
      </c>
      <c r="AB345" s="437"/>
      <c r="AC345" s="407"/>
      <c r="AD345" s="425"/>
      <c r="AE345" s="1113"/>
      <c r="AF345" s="1113"/>
      <c r="AH345" s="115"/>
      <c r="AI345" s="277"/>
      <c r="AJ345" s="277"/>
    </row>
    <row r="346" spans="1:36" s="280" customFormat="1" ht="46.15" customHeight="1" x14ac:dyDescent="0.25">
      <c r="A346" s="953" t="s">
        <v>1202</v>
      </c>
      <c r="B346" s="946" t="s">
        <v>885</v>
      </c>
      <c r="C346" s="946" t="s">
        <v>1149</v>
      </c>
      <c r="D346" s="946"/>
      <c r="E346" s="954"/>
      <c r="F346" s="955"/>
      <c r="G346" s="956" t="s">
        <v>1206</v>
      </c>
      <c r="H346" s="946" t="s">
        <v>487</v>
      </c>
      <c r="I346" s="946" t="s">
        <v>487</v>
      </c>
      <c r="J346" s="957"/>
      <c r="K346" s="958"/>
      <c r="L346" s="940"/>
      <c r="M346" s="445"/>
      <c r="N346" s="344"/>
      <c r="O346" s="344"/>
      <c r="P346" s="344"/>
      <c r="Q346" s="344"/>
      <c r="R346" s="344"/>
      <c r="S346" s="344"/>
      <c r="T346" s="344"/>
      <c r="U346" s="344"/>
      <c r="V346" s="344"/>
      <c r="W346" s="429"/>
      <c r="X346" s="438"/>
      <c r="Y346" s="344"/>
      <c r="Z346" s="430"/>
      <c r="AA346" s="437">
        <f t="shared" si="7"/>
        <v>0</v>
      </c>
      <c r="AB346" s="437"/>
      <c r="AC346" s="407"/>
      <c r="AD346" s="425"/>
      <c r="AE346" s="1113"/>
      <c r="AF346" s="1113"/>
      <c r="AH346" s="115"/>
      <c r="AI346" s="277"/>
      <c r="AJ346" s="277"/>
    </row>
    <row r="347" spans="1:36" s="280" customFormat="1" ht="37.9" customHeight="1" x14ac:dyDescent="0.25">
      <c r="A347" s="953" t="s">
        <v>1203</v>
      </c>
      <c r="B347" s="946" t="s">
        <v>393</v>
      </c>
      <c r="C347" s="946" t="s">
        <v>1149</v>
      </c>
      <c r="D347" s="946"/>
      <c r="E347" s="954"/>
      <c r="F347" s="955"/>
      <c r="G347" s="998" t="s">
        <v>1205</v>
      </c>
      <c r="H347" s="946" t="s">
        <v>487</v>
      </c>
      <c r="I347" s="946" t="s">
        <v>487</v>
      </c>
      <c r="J347" s="957"/>
      <c r="K347" s="958"/>
      <c r="L347" s="940"/>
      <c r="M347" s="445"/>
      <c r="N347" s="344"/>
      <c r="O347" s="344"/>
      <c r="P347" s="344"/>
      <c r="Q347" s="344"/>
      <c r="R347" s="344"/>
      <c r="S347" s="344"/>
      <c r="T347" s="344"/>
      <c r="U347" s="344"/>
      <c r="V347" s="344"/>
      <c r="W347" s="429"/>
      <c r="X347" s="438"/>
      <c r="Y347" s="344"/>
      <c r="Z347" s="430"/>
      <c r="AA347" s="447" t="str">
        <f>IF(F347="nee","ja",IF(F347="ja","nee",IF(F347="deels","deels","fout")))</f>
        <v>fout</v>
      </c>
      <c r="AB347" s="437"/>
      <c r="AC347" s="407"/>
      <c r="AD347" s="425"/>
      <c r="AE347" s="1113"/>
      <c r="AF347" s="1113"/>
      <c r="AH347" s="115"/>
      <c r="AI347" s="277"/>
      <c r="AJ347" s="277"/>
    </row>
    <row r="348" spans="1:36" s="280" customFormat="1" ht="15" x14ac:dyDescent="0.25">
      <c r="A348" s="941" t="s">
        <v>886</v>
      </c>
      <c r="B348" s="1557" t="s">
        <v>887</v>
      </c>
      <c r="C348" s="1557"/>
      <c r="D348" s="946"/>
      <c r="E348" s="954"/>
      <c r="F348" s="970"/>
      <c r="G348" s="992"/>
      <c r="H348" s="946" t="s">
        <v>487</v>
      </c>
      <c r="I348" s="946" t="s">
        <v>487</v>
      </c>
      <c r="J348" s="1028"/>
      <c r="K348" s="992"/>
      <c r="L348" s="992"/>
      <c r="M348" s="445"/>
      <c r="N348" s="344"/>
      <c r="O348" s="344"/>
      <c r="P348" s="344"/>
      <c r="Q348" s="344"/>
      <c r="R348" s="344"/>
      <c r="S348" s="344"/>
      <c r="T348" s="344"/>
      <c r="U348" s="344"/>
      <c r="V348" s="344"/>
      <c r="W348" s="429"/>
      <c r="X348" s="438"/>
      <c r="Y348" s="344"/>
      <c r="Z348" s="430"/>
      <c r="AA348" s="437">
        <f t="shared" si="7"/>
        <v>0</v>
      </c>
      <c r="AB348" s="437"/>
      <c r="AC348" s="407"/>
      <c r="AD348" s="425"/>
      <c r="AE348" s="1113"/>
      <c r="AF348" s="1113"/>
      <c r="AH348" s="115"/>
      <c r="AI348" s="277"/>
      <c r="AJ348" s="277"/>
    </row>
    <row r="349" spans="1:36" s="280" customFormat="1" ht="108" customHeight="1" x14ac:dyDescent="0.25">
      <c r="A349" s="946" t="s">
        <v>1204</v>
      </c>
      <c r="B349" s="953" t="s">
        <v>888</v>
      </c>
      <c r="C349" s="946" t="s">
        <v>889</v>
      </c>
      <c r="D349" s="946"/>
      <c r="E349" s="954"/>
      <c r="F349" s="1029"/>
      <c r="G349" s="956" t="s">
        <v>966</v>
      </c>
      <c r="H349" s="946" t="s">
        <v>487</v>
      </c>
      <c r="I349" s="946" t="s">
        <v>487</v>
      </c>
      <c r="J349" s="1030"/>
      <c r="K349" s="958"/>
      <c r="L349" s="940"/>
      <c r="M349" s="445"/>
      <c r="N349" s="344"/>
      <c r="O349" s="344"/>
      <c r="P349" s="344"/>
      <c r="Q349" s="344"/>
      <c r="R349" s="344"/>
      <c r="S349" s="344"/>
      <c r="T349" s="344"/>
      <c r="U349" s="344"/>
      <c r="V349" s="344"/>
      <c r="W349" s="429"/>
      <c r="X349" s="438"/>
      <c r="Y349" s="344"/>
      <c r="Z349" s="430"/>
      <c r="AA349" s="437">
        <f t="shared" si="7"/>
        <v>0</v>
      </c>
      <c r="AB349" s="437"/>
      <c r="AC349" s="407"/>
      <c r="AD349" s="425"/>
      <c r="AE349" s="1113"/>
      <c r="AF349" s="1113"/>
      <c r="AH349" s="115"/>
      <c r="AI349" s="277"/>
      <c r="AJ349" s="277"/>
    </row>
    <row r="350" spans="1:36" s="280" customFormat="1" ht="116.25" customHeight="1" x14ac:dyDescent="0.25">
      <c r="A350" s="354"/>
      <c r="B350" s="357"/>
      <c r="C350" s="357"/>
      <c r="D350" s="460"/>
      <c r="E350" s="347"/>
      <c r="F350" s="358"/>
      <c r="G350" s="956" t="s">
        <v>967</v>
      </c>
      <c r="H350" s="946" t="s">
        <v>487</v>
      </c>
      <c r="I350" s="946" t="s">
        <v>487</v>
      </c>
      <c r="J350" s="1030"/>
      <c r="K350" s="958"/>
      <c r="L350" s="940"/>
      <c r="M350" s="445"/>
      <c r="N350" s="344"/>
      <c r="O350" s="344"/>
      <c r="P350" s="344"/>
      <c r="Q350" s="344"/>
      <c r="R350" s="344"/>
      <c r="S350" s="344"/>
      <c r="T350" s="344"/>
      <c r="U350" s="344"/>
      <c r="V350" s="344"/>
      <c r="W350" s="429"/>
      <c r="X350" s="438"/>
      <c r="Y350" s="344"/>
      <c r="Z350" s="430"/>
      <c r="AA350" s="437">
        <f t="shared" si="7"/>
        <v>0</v>
      </c>
      <c r="AB350" s="437"/>
      <c r="AC350" s="407"/>
      <c r="AD350" s="425"/>
      <c r="AE350" s="1113"/>
      <c r="AF350" s="1113"/>
      <c r="AH350" s="115"/>
      <c r="AI350" s="277"/>
      <c r="AJ350" s="277"/>
    </row>
    <row r="351" spans="1:36" s="280" customFormat="1" ht="91.5" customHeight="1" x14ac:dyDescent="0.25">
      <c r="A351" s="298"/>
      <c r="B351" s="299"/>
      <c r="C351" s="299"/>
      <c r="D351" s="621"/>
      <c r="E351" s="911"/>
      <c r="F351" s="359"/>
      <c r="G351" s="956" t="s">
        <v>968</v>
      </c>
      <c r="H351" s="946" t="s">
        <v>487</v>
      </c>
      <c r="I351" s="946" t="s">
        <v>487</v>
      </c>
      <c r="J351" s="1030"/>
      <c r="K351" s="958"/>
      <c r="L351" s="940"/>
      <c r="M351" s="445"/>
      <c r="N351" s="344"/>
      <c r="O351" s="344"/>
      <c r="P351" s="344"/>
      <c r="Q351" s="344"/>
      <c r="R351" s="344"/>
      <c r="S351" s="344"/>
      <c r="T351" s="344"/>
      <c r="U351" s="344"/>
      <c r="V351" s="344"/>
      <c r="W351" s="429"/>
      <c r="X351" s="438"/>
      <c r="Y351" s="344"/>
      <c r="Z351" s="430"/>
      <c r="AA351" s="437">
        <f t="shared" si="7"/>
        <v>0</v>
      </c>
      <c r="AB351" s="437"/>
      <c r="AC351" s="407"/>
      <c r="AD351" s="425"/>
      <c r="AE351" s="1113"/>
      <c r="AF351" s="1113"/>
      <c r="AH351" s="115"/>
      <c r="AI351" s="277"/>
      <c r="AJ351" s="277"/>
    </row>
    <row r="352" spans="1:36" s="280" customFormat="1" ht="15" x14ac:dyDescent="0.25">
      <c r="A352" s="354"/>
      <c r="B352" s="357"/>
      <c r="C352" s="357"/>
      <c r="D352" s="268"/>
      <c r="E352" s="353"/>
      <c r="F352" s="330"/>
      <c r="G352" s="297"/>
      <c r="H352" s="115" t="s">
        <v>487</v>
      </c>
      <c r="I352" s="268"/>
      <c r="J352" s="333"/>
      <c r="K352" s="595"/>
      <c r="L352" s="330"/>
      <c r="M352" s="344"/>
      <c r="N352" s="344"/>
      <c r="O352" s="344"/>
      <c r="P352" s="344"/>
      <c r="Q352" s="344"/>
      <c r="R352" s="344"/>
      <c r="S352" s="344"/>
      <c r="T352" s="344"/>
      <c r="U352" s="344"/>
      <c r="V352" s="344"/>
      <c r="W352" s="429"/>
      <c r="X352" s="438"/>
      <c r="Y352" s="344"/>
      <c r="Z352" s="430">
        <f>COUNTIF(Z4:Z351,"x")</f>
        <v>44</v>
      </c>
      <c r="AA352" s="431">
        <f>COUNTIF(AA4:AA351,"nee")</f>
        <v>0</v>
      </c>
      <c r="AB352" s="431">
        <f>COUNTIF(AB4:AB351,"nee")</f>
        <v>0</v>
      </c>
      <c r="AC352" s="407"/>
      <c r="AD352" s="425"/>
      <c r="AE352" s="1113"/>
      <c r="AF352" s="1113"/>
      <c r="AH352" s="115"/>
      <c r="AI352" s="277"/>
      <c r="AJ352" s="277"/>
    </row>
    <row r="353" spans="1:36" s="280" customFormat="1" ht="15" x14ac:dyDescent="0.25">
      <c r="A353" s="355"/>
      <c r="B353" s="356"/>
      <c r="C353" s="356"/>
      <c r="D353" s="268"/>
      <c r="E353" s="353"/>
      <c r="F353" s="327"/>
      <c r="G353" s="331"/>
      <c r="H353" s="115" t="s">
        <v>487</v>
      </c>
      <c r="I353" s="268"/>
      <c r="J353" s="334"/>
      <c r="K353" s="471"/>
      <c r="L353" s="327"/>
      <c r="M353" s="344"/>
      <c r="N353" s="344"/>
      <c r="O353" s="344"/>
      <c r="P353" s="344"/>
      <c r="Q353" s="344"/>
      <c r="R353" s="344"/>
      <c r="S353" s="344"/>
      <c r="T353" s="344"/>
      <c r="U353" s="344"/>
      <c r="V353" s="344"/>
      <c r="W353" s="429"/>
      <c r="X353" s="438"/>
      <c r="Y353" s="344"/>
      <c r="Z353" s="430"/>
      <c r="AA353" s="431"/>
      <c r="AB353" s="431"/>
      <c r="AC353" s="407"/>
      <c r="AD353" s="425"/>
      <c r="AE353" s="1113"/>
      <c r="AF353" s="1113"/>
      <c r="AH353" s="115"/>
      <c r="AI353" s="277"/>
      <c r="AJ353" s="277"/>
    </row>
    <row r="354" spans="1:36" s="280" customFormat="1" ht="15" x14ac:dyDescent="0.25">
      <c r="A354" s="355"/>
      <c r="B354" s="356"/>
      <c r="C354" s="356"/>
      <c r="D354" s="268"/>
      <c r="E354" s="353"/>
      <c r="F354" s="327"/>
      <c r="G354" s="331"/>
      <c r="H354" s="115" t="s">
        <v>487</v>
      </c>
      <c r="I354" s="268"/>
      <c r="J354" s="334"/>
      <c r="K354" s="471"/>
      <c r="L354" s="327"/>
      <c r="M354" s="344"/>
      <c r="N354" s="344"/>
      <c r="O354" s="344"/>
      <c r="P354" s="344"/>
      <c r="Q354" s="344"/>
      <c r="R354" s="344"/>
      <c r="S354" s="344"/>
      <c r="T354" s="344"/>
      <c r="U354" s="344"/>
      <c r="V354" s="344"/>
      <c r="W354" s="429"/>
      <c r="X354" s="438"/>
      <c r="Y354" s="344"/>
      <c r="Z354" s="430"/>
      <c r="AA354" s="431"/>
      <c r="AB354" s="431"/>
      <c r="AC354" s="407"/>
      <c r="AD354" s="425"/>
      <c r="AE354" s="1113"/>
      <c r="AF354" s="1113"/>
      <c r="AH354" s="115"/>
      <c r="AI354" s="277"/>
      <c r="AJ354" s="277"/>
    </row>
    <row r="355" spans="1:36" s="280" customFormat="1" ht="15" x14ac:dyDescent="0.25">
      <c r="A355" s="1146"/>
      <c r="B355" s="329"/>
      <c r="C355" s="329"/>
      <c r="D355" s="268"/>
      <c r="E355" s="353"/>
      <c r="F355" s="328"/>
      <c r="G355" s="332"/>
      <c r="H355" s="115" t="s">
        <v>487</v>
      </c>
      <c r="I355" s="268"/>
      <c r="J355" s="335"/>
      <c r="K355" s="471"/>
      <c r="L355" s="328"/>
      <c r="M355" s="344"/>
      <c r="N355" s="344"/>
      <c r="O355" s="344"/>
      <c r="P355" s="344"/>
      <c r="Q355" s="344"/>
      <c r="R355" s="344"/>
      <c r="S355" s="344"/>
      <c r="T355" s="344"/>
      <c r="U355" s="344"/>
      <c r="V355" s="344"/>
      <c r="W355" s="429"/>
      <c r="X355" s="438"/>
      <c r="Y355" s="344"/>
      <c r="Z355" s="430"/>
      <c r="AA355" s="431"/>
      <c r="AB355" s="431"/>
      <c r="AC355" s="407"/>
      <c r="AD355" s="425"/>
      <c r="AE355" s="1113"/>
      <c r="AF355" s="1113"/>
      <c r="AH355" s="115"/>
      <c r="AI355" s="277"/>
      <c r="AJ355" s="277"/>
    </row>
    <row r="356" spans="1:36" s="280" customFormat="1" ht="28.5" x14ac:dyDescent="0.25">
      <c r="A356" s="1123" t="s">
        <v>653</v>
      </c>
      <c r="B356" s="1124" t="s">
        <v>379</v>
      </c>
      <c r="C356" s="1125" t="s">
        <v>680</v>
      </c>
      <c r="D356" s="268"/>
      <c r="E356" s="353"/>
      <c r="F356" s="1124" t="s">
        <v>1229</v>
      </c>
      <c r="G356" s="1126" t="s">
        <v>1230</v>
      </c>
      <c r="H356" s="115" t="s">
        <v>487</v>
      </c>
      <c r="I356" s="268"/>
      <c r="J356" s="311"/>
      <c r="K356" s="471"/>
      <c r="L356" s="356"/>
      <c r="M356" s="344"/>
      <c r="N356" s="344"/>
      <c r="O356" s="344"/>
      <c r="P356" s="344"/>
      <c r="Q356" s="344"/>
      <c r="R356" s="344"/>
      <c r="S356" s="344"/>
      <c r="T356" s="344"/>
      <c r="U356" s="344"/>
      <c r="V356" s="344"/>
      <c r="W356" s="429"/>
      <c r="X356" s="438"/>
      <c r="Y356" s="344"/>
      <c r="Z356" s="430"/>
      <c r="AA356" s="431"/>
      <c r="AB356" s="431"/>
      <c r="AC356" s="407"/>
      <c r="AD356" s="425"/>
      <c r="AE356" s="1113"/>
      <c r="AF356" s="1113"/>
      <c r="AH356" s="115"/>
      <c r="AI356" s="277"/>
      <c r="AJ356" s="277"/>
    </row>
    <row r="357" spans="1:36" s="280" customFormat="1" ht="15" x14ac:dyDescent="0.25">
      <c r="A357" s="1124">
        <f>SUM(B357:G357)</f>
        <v>0</v>
      </c>
      <c r="B357" s="1124">
        <f>COUNTIF(AA6:AA351,"ja")</f>
        <v>0</v>
      </c>
      <c r="C357" s="1124">
        <f>COUNTIF(AA6:AA351,"deels")</f>
        <v>0</v>
      </c>
      <c r="D357" s="268"/>
      <c r="E357" s="353"/>
      <c r="F357" s="1127">
        <f>COUNTIF(AA6:AA351,"nee")-G357</f>
        <v>0</v>
      </c>
      <c r="G357" s="1128">
        <f>AB352</f>
        <v>0</v>
      </c>
      <c r="H357" s="115" t="s">
        <v>487</v>
      </c>
      <c r="I357" s="268"/>
      <c r="J357" s="311"/>
      <c r="K357" s="471"/>
      <c r="L357" s="356"/>
      <c r="M357" s="344"/>
      <c r="N357" s="344"/>
      <c r="O357" s="344"/>
      <c r="P357" s="344"/>
      <c r="Q357" s="344"/>
      <c r="R357" s="344"/>
      <c r="S357" s="344"/>
      <c r="T357" s="344"/>
      <c r="U357" s="344"/>
      <c r="V357" s="344"/>
      <c r="W357" s="429"/>
      <c r="X357" s="438"/>
      <c r="Y357" s="344"/>
      <c r="Z357" s="430"/>
      <c r="AA357" s="431"/>
      <c r="AB357" s="431"/>
      <c r="AC357" s="407"/>
      <c r="AD357" s="425"/>
      <c r="AE357" s="1113"/>
      <c r="AF357" s="1113"/>
      <c r="AH357" s="115"/>
      <c r="AI357" s="277"/>
      <c r="AJ357" s="277"/>
    </row>
    <row r="358" spans="1:36" s="280" customFormat="1" ht="28.5" x14ac:dyDescent="0.25">
      <c r="A358" s="1123" t="s">
        <v>682</v>
      </c>
      <c r="B358" s="1124" t="s">
        <v>379</v>
      </c>
      <c r="C358" s="1125" t="s">
        <v>680</v>
      </c>
      <c r="D358" s="268"/>
      <c r="E358" s="353"/>
      <c r="F358" s="1129" t="s">
        <v>683</v>
      </c>
      <c r="G358" s="1126" t="s">
        <v>681</v>
      </c>
      <c r="H358" s="115" t="s">
        <v>487</v>
      </c>
      <c r="I358" s="268"/>
      <c r="J358" s="311"/>
      <c r="K358" s="471"/>
      <c r="L358" s="356"/>
      <c r="M358" s="344"/>
      <c r="N358" s="344"/>
      <c r="O358" s="344"/>
      <c r="P358" s="344"/>
      <c r="Q358" s="344"/>
      <c r="R358" s="344"/>
      <c r="S358" s="344"/>
      <c r="T358" s="344"/>
      <c r="U358" s="344"/>
      <c r="V358" s="344"/>
      <c r="W358" s="429"/>
      <c r="X358" s="438"/>
      <c r="Y358" s="344"/>
      <c r="Z358" s="430"/>
      <c r="AA358" s="431"/>
      <c r="AB358" s="431"/>
      <c r="AC358" s="407"/>
      <c r="AD358" s="425"/>
      <c r="AE358" s="1113"/>
      <c r="AF358" s="1113"/>
      <c r="AH358" s="115"/>
      <c r="AI358" s="277"/>
      <c r="AJ358" s="277"/>
    </row>
    <row r="359" spans="1:36" s="280" customFormat="1" ht="15" x14ac:dyDescent="0.25">
      <c r="A359" s="1130" t="e">
        <f>SUM(B359:G359)</f>
        <v>#DIV/0!</v>
      </c>
      <c r="B359" s="1130" t="e">
        <f>B357/($A$357/100)</f>
        <v>#DIV/0!</v>
      </c>
      <c r="C359" s="1130" t="e">
        <f>C357/($A$357/100)</f>
        <v>#DIV/0!</v>
      </c>
      <c r="D359" s="268"/>
      <c r="E359" s="353"/>
      <c r="F359" s="1130" t="e">
        <f>F357/($A$357/100)</f>
        <v>#DIV/0!</v>
      </c>
      <c r="G359" s="1131" t="e">
        <f>G357/($A$357/100)</f>
        <v>#DIV/0!</v>
      </c>
      <c r="H359" s="115" t="s">
        <v>487</v>
      </c>
      <c r="I359" s="268"/>
      <c r="J359" s="311"/>
      <c r="K359" s="471"/>
      <c r="L359" s="356"/>
      <c r="M359" s="344"/>
      <c r="N359" s="344"/>
      <c r="O359" s="344"/>
      <c r="P359" s="344"/>
      <c r="Q359" s="344"/>
      <c r="R359" s="344"/>
      <c r="S359" s="344"/>
      <c r="T359" s="344"/>
      <c r="U359" s="344"/>
      <c r="V359" s="344"/>
      <c r="W359" s="429"/>
      <c r="X359" s="438"/>
      <c r="Y359" s="344"/>
      <c r="Z359" s="430"/>
      <c r="AA359" s="431"/>
      <c r="AB359" s="431"/>
      <c r="AC359" s="407"/>
      <c r="AD359" s="425"/>
      <c r="AE359" s="1113"/>
      <c r="AF359" s="1113"/>
      <c r="AH359" s="115"/>
      <c r="AI359" s="277"/>
      <c r="AJ359" s="277"/>
    </row>
    <row r="360" spans="1:36" s="1132" customFormat="1" ht="15" x14ac:dyDescent="0.25">
      <c r="A360" s="1147">
        <f t="shared" ref="A360:A369" si="8">SUM(B360:G360)</f>
        <v>0</v>
      </c>
      <c r="B360" s="369">
        <f>COUNTIF(AA6:AA72,"ja")</f>
        <v>0</v>
      </c>
      <c r="C360" s="370">
        <f>COUNTIF(AA6:AA72,"deels")</f>
        <v>0</v>
      </c>
      <c r="F360" s="368">
        <f>COUNTIF(AA6:AA72,"nee")-G360</f>
        <v>0</v>
      </c>
      <c r="G360" s="370">
        <f>COUNTIF(AB6:AB72,"nee")</f>
        <v>0</v>
      </c>
      <c r="H360" s="1132" t="s">
        <v>487</v>
      </c>
      <c r="J360" s="367">
        <v>1</v>
      </c>
      <c r="K360" s="471"/>
      <c r="L360" s="365"/>
      <c r="M360" s="344"/>
      <c r="N360" s="344"/>
      <c r="O360" s="344"/>
      <c r="P360" s="344"/>
      <c r="Q360" s="344"/>
      <c r="R360" s="344"/>
      <c r="S360" s="344"/>
      <c r="T360" s="344"/>
      <c r="U360" s="344"/>
      <c r="V360" s="344"/>
      <c r="W360" s="429"/>
      <c r="X360" s="438"/>
      <c r="Y360" s="344"/>
      <c r="Z360" s="430"/>
      <c r="AA360" s="431"/>
      <c r="AB360" s="431"/>
      <c r="AC360" s="407"/>
      <c r="AD360" s="425"/>
      <c r="AE360" s="1133"/>
      <c r="AF360" s="1133"/>
    </row>
    <row r="361" spans="1:36" s="1132" customFormat="1" ht="15" x14ac:dyDescent="0.25">
      <c r="A361" s="1148">
        <f t="shared" si="8"/>
        <v>0</v>
      </c>
      <c r="B361" s="372">
        <f>COUNTIF(AA74:AA106,"ja")</f>
        <v>0</v>
      </c>
      <c r="C361" s="366">
        <f>COUNTIF(AA74:AA106,"deels")</f>
        <v>0</v>
      </c>
      <c r="F361" s="371">
        <f>COUNTIF(AA74:AA106,"nee")-G361</f>
        <v>0</v>
      </c>
      <c r="G361" s="366">
        <f>COUNTIF(AB74:AB106,"nee")</f>
        <v>0</v>
      </c>
      <c r="H361" s="1132" t="s">
        <v>487</v>
      </c>
      <c r="J361" s="367">
        <v>2</v>
      </c>
      <c r="K361" s="471"/>
      <c r="L361" s="365"/>
      <c r="M361" s="344"/>
      <c r="N361" s="344"/>
      <c r="O361" s="344"/>
      <c r="P361" s="344"/>
      <c r="Q361" s="344"/>
      <c r="R361" s="344"/>
      <c r="S361" s="344"/>
      <c r="T361" s="344"/>
      <c r="U361" s="344"/>
      <c r="V361" s="344"/>
      <c r="W361" s="429"/>
      <c r="X361" s="438"/>
      <c r="Y361" s="344"/>
      <c r="Z361" s="430"/>
      <c r="AA361" s="431"/>
      <c r="AB361" s="431"/>
      <c r="AC361" s="407"/>
      <c r="AD361" s="425"/>
      <c r="AE361" s="1133"/>
      <c r="AF361" s="1133"/>
    </row>
    <row r="362" spans="1:36" s="1132" customFormat="1" ht="15" x14ac:dyDescent="0.25">
      <c r="A362" s="1148">
        <f t="shared" si="8"/>
        <v>0</v>
      </c>
      <c r="B362" s="366">
        <f>COUNTIF(AA110:AA148,"ja")</f>
        <v>0</v>
      </c>
      <c r="C362" s="366">
        <f>COUNTIF(AA110:AA148,"deels")</f>
        <v>0</v>
      </c>
      <c r="F362" s="371">
        <f>COUNTIF(AA110:AA148,"nee")-G362</f>
        <v>0</v>
      </c>
      <c r="G362" s="366">
        <f>COUNTIF(AB108:AB148,"nee")</f>
        <v>0</v>
      </c>
      <c r="H362" s="1132" t="s">
        <v>487</v>
      </c>
      <c r="J362" s="367">
        <v>3</v>
      </c>
      <c r="K362" s="471"/>
      <c r="L362" s="365"/>
      <c r="M362" s="344"/>
      <c r="N362" s="344"/>
      <c r="O362" s="344"/>
      <c r="P362" s="344"/>
      <c r="Q362" s="344"/>
      <c r="R362" s="344"/>
      <c r="S362" s="344"/>
      <c r="T362" s="344"/>
      <c r="U362" s="344"/>
      <c r="V362" s="344"/>
      <c r="W362" s="429"/>
      <c r="X362" s="438"/>
      <c r="Y362" s="344"/>
      <c r="Z362" s="430"/>
      <c r="AA362" s="431"/>
      <c r="AB362" s="431"/>
      <c r="AC362" s="407"/>
      <c r="AD362" s="425"/>
      <c r="AE362" s="1133"/>
      <c r="AF362" s="1133"/>
    </row>
    <row r="363" spans="1:36" s="1132" customFormat="1" ht="15" x14ac:dyDescent="0.25">
      <c r="A363" s="1148">
        <f t="shared" si="8"/>
        <v>0</v>
      </c>
      <c r="B363" s="372">
        <f>COUNTIF(AA153:AA183,"ja")</f>
        <v>0</v>
      </c>
      <c r="C363" s="366">
        <f>COUNTIF(AA153:AA183,"deels")</f>
        <v>0</v>
      </c>
      <c r="F363" s="371">
        <f>COUNTIF(AA153:AA183,"nee")-G363</f>
        <v>0</v>
      </c>
      <c r="G363" s="366">
        <f>COUNTIF(AB153:AB183,"nee")</f>
        <v>0</v>
      </c>
      <c r="H363" s="1132" t="s">
        <v>487</v>
      </c>
      <c r="J363" s="367">
        <v>4</v>
      </c>
      <c r="K363" s="471"/>
      <c r="L363" s="365"/>
      <c r="M363" s="344"/>
      <c r="N363" s="344"/>
      <c r="O363" s="344"/>
      <c r="P363" s="344"/>
      <c r="Q363" s="344"/>
      <c r="R363" s="344"/>
      <c r="S363" s="344"/>
      <c r="T363" s="344"/>
      <c r="U363" s="344"/>
      <c r="V363" s="344"/>
      <c r="W363" s="429"/>
      <c r="X363" s="438"/>
      <c r="Y363" s="344"/>
      <c r="Z363" s="430"/>
      <c r="AA363" s="431"/>
      <c r="AB363" s="431"/>
      <c r="AC363" s="407"/>
      <c r="AD363" s="425"/>
      <c r="AE363" s="1133"/>
      <c r="AF363" s="1133"/>
    </row>
    <row r="364" spans="1:36" s="1132" customFormat="1" ht="15" x14ac:dyDescent="0.25">
      <c r="A364" s="1148">
        <f t="shared" si="8"/>
        <v>0</v>
      </c>
      <c r="B364" s="372">
        <f>COUNTIF(AA188:AA231,"ja")</f>
        <v>0</v>
      </c>
      <c r="C364" s="366">
        <f>COUNTIF(AA188:AA231,"deels")</f>
        <v>0</v>
      </c>
      <c r="F364" s="371">
        <f>COUNTIF(AA188:AA231,"nee")-G364</f>
        <v>0</v>
      </c>
      <c r="G364" s="366">
        <f>COUNTIF(AB188:AB231,"nee")</f>
        <v>0</v>
      </c>
      <c r="H364" s="1132" t="s">
        <v>487</v>
      </c>
      <c r="J364" s="367">
        <v>5</v>
      </c>
      <c r="K364" s="471"/>
      <c r="L364" s="365"/>
      <c r="M364" s="344"/>
      <c r="N364" s="344"/>
      <c r="O364" s="344"/>
      <c r="P364" s="344"/>
      <c r="Q364" s="344"/>
      <c r="R364" s="344"/>
      <c r="S364" s="344"/>
      <c r="T364" s="344"/>
      <c r="U364" s="344"/>
      <c r="V364" s="344"/>
      <c r="W364" s="429"/>
      <c r="X364" s="438"/>
      <c r="Y364" s="344"/>
      <c r="Z364" s="430"/>
      <c r="AA364" s="431"/>
      <c r="AB364" s="431"/>
      <c r="AC364" s="407"/>
      <c r="AD364" s="425"/>
      <c r="AE364" s="1133"/>
      <c r="AF364" s="1133"/>
    </row>
    <row r="365" spans="1:36" s="1132" customFormat="1" ht="12.75" customHeight="1" x14ac:dyDescent="0.25">
      <c r="A365" s="1148">
        <f t="shared" si="8"/>
        <v>0</v>
      </c>
      <c r="B365" s="372">
        <f>COUNTIF(AA235:AA241,"ja")</f>
        <v>0</v>
      </c>
      <c r="C365" s="366">
        <f>COUNTIF(AA235:AA241,"deels")</f>
        <v>0</v>
      </c>
      <c r="F365" s="371">
        <f>COUNTIF(AA235:AA241,"nee")-G365</f>
        <v>0</v>
      </c>
      <c r="G365" s="366">
        <f>COUNTIF(AB235:AB241,"nee")</f>
        <v>0</v>
      </c>
      <c r="H365" s="1132" t="s">
        <v>487</v>
      </c>
      <c r="J365" s="367">
        <v>6</v>
      </c>
      <c r="K365" s="471"/>
      <c r="L365" s="365"/>
      <c r="M365" s="344"/>
      <c r="N365" s="344"/>
      <c r="O365" s="344"/>
      <c r="P365" s="344"/>
      <c r="Q365" s="344"/>
      <c r="R365" s="344"/>
      <c r="S365" s="344"/>
      <c r="T365" s="344"/>
      <c r="U365" s="344"/>
      <c r="V365" s="344"/>
      <c r="W365" s="429"/>
      <c r="X365" s="438"/>
      <c r="Y365" s="344"/>
      <c r="Z365" s="430"/>
      <c r="AA365" s="431"/>
      <c r="AB365" s="431"/>
      <c r="AC365" s="407"/>
      <c r="AD365" s="425"/>
      <c r="AE365" s="1133"/>
      <c r="AF365" s="1133"/>
    </row>
    <row r="366" spans="1:36" s="1132" customFormat="1" ht="12.75" customHeight="1" x14ac:dyDescent="0.25">
      <c r="A366" s="1149">
        <f t="shared" si="8"/>
        <v>0</v>
      </c>
      <c r="B366" s="373">
        <f>COUNTIF(AA244:AA276,"ja")</f>
        <v>0</v>
      </c>
      <c r="C366" s="373">
        <f>COUNTIF(AA244:AA276,"deels")</f>
        <v>0</v>
      </c>
      <c r="F366" s="375">
        <f>COUNTIF(AA244:AA276,"nee")-G366</f>
        <v>0</v>
      </c>
      <c r="G366" s="373">
        <f>COUNTIF(AB244:AB276,"nee")</f>
        <v>0</v>
      </c>
      <c r="H366" s="1132" t="s">
        <v>487</v>
      </c>
      <c r="J366" s="376">
        <v>7</v>
      </c>
      <c r="K366" s="595"/>
      <c r="L366" s="342"/>
      <c r="M366" s="344"/>
      <c r="N366" s="344"/>
      <c r="O366" s="344"/>
      <c r="P366" s="344"/>
      <c r="Q366" s="344"/>
      <c r="R366" s="344"/>
      <c r="S366" s="344"/>
      <c r="T366" s="344"/>
      <c r="U366" s="344"/>
      <c r="V366" s="344"/>
      <c r="W366" s="429"/>
      <c r="X366" s="438"/>
      <c r="Y366" s="344"/>
      <c r="Z366" s="430"/>
      <c r="AA366" s="431"/>
      <c r="AB366" s="431"/>
      <c r="AC366" s="407"/>
      <c r="AD366" s="425"/>
      <c r="AE366" s="1133"/>
      <c r="AF366" s="1133"/>
    </row>
    <row r="367" spans="1:36" s="1132" customFormat="1" ht="14.25" customHeight="1" x14ac:dyDescent="0.25">
      <c r="A367" s="1149">
        <f t="shared" si="8"/>
        <v>0</v>
      </c>
      <c r="B367" s="373">
        <f>COUNTIF(AA279:AA305,"ja")</f>
        <v>0</v>
      </c>
      <c r="C367" s="373">
        <f>COUNTIF(AA279:AA305,"deels")</f>
        <v>0</v>
      </c>
      <c r="D367" s="342"/>
      <c r="E367" s="342"/>
      <c r="F367" s="373">
        <f>COUNTIF(AA279:AA305,"nee")-G367</f>
        <v>0</v>
      </c>
      <c r="G367" s="373">
        <f>COUNTIF(AB279:AB305,"nee")</f>
        <v>0</v>
      </c>
      <c r="H367" s="342" t="s">
        <v>487</v>
      </c>
      <c r="I367" s="342"/>
      <c r="J367" s="376">
        <v>8</v>
      </c>
      <c r="K367" s="601"/>
      <c r="L367" s="365"/>
      <c r="M367" s="344"/>
      <c r="N367" s="344"/>
      <c r="O367" s="344"/>
      <c r="P367" s="344"/>
      <c r="Q367" s="344"/>
      <c r="R367" s="344"/>
      <c r="S367" s="344"/>
      <c r="T367" s="344"/>
      <c r="U367" s="344"/>
      <c r="V367" s="344"/>
      <c r="W367" s="429"/>
      <c r="X367" s="438"/>
      <c r="Y367" s="344"/>
      <c r="Z367" s="430"/>
      <c r="AA367" s="431"/>
      <c r="AB367" s="431"/>
      <c r="AC367" s="407"/>
      <c r="AD367" s="425"/>
      <c r="AE367" s="1133"/>
      <c r="AF367" s="1133"/>
    </row>
    <row r="368" spans="1:36" s="1132" customFormat="1" ht="14.25" customHeight="1" x14ac:dyDescent="0.25">
      <c r="A368" s="1150">
        <f t="shared" si="8"/>
        <v>0</v>
      </c>
      <c r="B368" s="602">
        <f>COUNTIF(AA308:AA319,"ja")</f>
        <v>0</v>
      </c>
      <c r="C368" s="602">
        <f>COUNTIF(AA308:AA319,"deels")</f>
        <v>0</v>
      </c>
      <c r="D368" s="603"/>
      <c r="E368" s="603"/>
      <c r="F368" s="602">
        <f>COUNTIF(AA308:AA319,"nee")-G368</f>
        <v>0</v>
      </c>
      <c r="G368" s="602">
        <f>COUNTIF(AB308:AB319,"nee")</f>
        <v>0</v>
      </c>
      <c r="H368" s="603" t="s">
        <v>487</v>
      </c>
      <c r="I368" s="603"/>
      <c r="J368" s="604">
        <v>9</v>
      </c>
      <c r="K368" s="605"/>
      <c r="L368" s="600"/>
      <c r="M368" s="344"/>
      <c r="N368" s="344"/>
      <c r="O368" s="344"/>
      <c r="P368" s="344"/>
      <c r="Q368" s="344"/>
      <c r="R368" s="344"/>
      <c r="S368" s="344"/>
      <c r="T368" s="344"/>
      <c r="U368" s="344"/>
      <c r="V368" s="344"/>
      <c r="W368" s="429"/>
      <c r="X368" s="438"/>
      <c r="Y368" s="344"/>
      <c r="Z368" s="430"/>
      <c r="AA368" s="431"/>
      <c r="AB368" s="431"/>
      <c r="AC368" s="407"/>
      <c r="AD368" s="425"/>
      <c r="AE368" s="1133"/>
      <c r="AF368" s="1133"/>
    </row>
    <row r="369" spans="1:36" s="1132" customFormat="1" ht="12.75" customHeight="1" x14ac:dyDescent="0.25">
      <c r="A369" s="1151">
        <f t="shared" si="8"/>
        <v>0</v>
      </c>
      <c r="B369" s="412">
        <f>COUNTIF(AA323:AA351,"ja")</f>
        <v>0</v>
      </c>
      <c r="C369" s="412">
        <f>COUNTIF(AA323:AA351,"deels")</f>
        <v>0</v>
      </c>
      <c r="D369" s="374"/>
      <c r="E369" s="374"/>
      <c r="F369" s="412">
        <f>COUNTIF(AA323:AA351,"nee")-G369</f>
        <v>0</v>
      </c>
      <c r="G369" s="412">
        <f>COUNTIF(AB323:AB351,"nee")</f>
        <v>0</v>
      </c>
      <c r="H369" s="374" t="s">
        <v>487</v>
      </c>
      <c r="I369" s="374"/>
      <c r="J369" s="413">
        <v>10</v>
      </c>
      <c r="K369" s="595"/>
      <c r="L369" s="414"/>
      <c r="M369" s="344"/>
      <c r="N369" s="344"/>
      <c r="O369" s="344"/>
      <c r="P369" s="344"/>
      <c r="Q369" s="344"/>
      <c r="R369" s="344"/>
      <c r="S369" s="344"/>
      <c r="T369" s="344"/>
      <c r="U369" s="344"/>
      <c r="V369" s="344"/>
      <c r="W369" s="429"/>
      <c r="X369" s="438"/>
      <c r="Y369" s="344"/>
      <c r="Z369" s="430"/>
      <c r="AA369" s="431"/>
      <c r="AB369" s="431"/>
      <c r="AC369" s="407"/>
      <c r="AD369" s="425"/>
      <c r="AE369" s="1133"/>
      <c r="AF369" s="1133"/>
    </row>
    <row r="370" spans="1:36" s="1132" customFormat="1" ht="15" customHeight="1" x14ac:dyDescent="0.25">
      <c r="A370" s="1225"/>
      <c r="B370" s="1226"/>
      <c r="C370" s="1226"/>
      <c r="D370" s="423"/>
      <c r="E370" s="423"/>
      <c r="F370" s="1226"/>
      <c r="G370" s="1227"/>
      <c r="H370" s="423" t="s">
        <v>487</v>
      </c>
      <c r="I370" s="423"/>
      <c r="J370" s="1226"/>
      <c r="K370" s="595"/>
      <c r="L370" s="346"/>
      <c r="M370" s="344"/>
      <c r="N370" s="344"/>
      <c r="O370" s="344"/>
      <c r="P370" s="344"/>
      <c r="Q370" s="344"/>
      <c r="R370" s="344"/>
      <c r="S370" s="344"/>
      <c r="T370" s="344"/>
      <c r="U370" s="344"/>
      <c r="V370" s="344"/>
      <c r="W370" s="429"/>
      <c r="X370" s="438"/>
      <c r="Y370" s="344"/>
      <c r="Z370" s="430"/>
      <c r="AA370" s="431"/>
      <c r="AB370" s="431"/>
      <c r="AC370" s="407"/>
      <c r="AD370" s="425"/>
      <c r="AE370" s="1133"/>
      <c r="AF370" s="1133"/>
    </row>
    <row r="371" spans="1:36" s="1132" customFormat="1" ht="15" x14ac:dyDescent="0.25">
      <c r="A371" s="1225"/>
      <c r="B371" s="1226"/>
      <c r="C371" s="1226"/>
      <c r="D371" s="423"/>
      <c r="E371" s="423"/>
      <c r="F371" s="1228"/>
      <c r="G371" s="1229"/>
      <c r="H371" s="423" t="s">
        <v>487</v>
      </c>
      <c r="I371" s="423"/>
      <c r="J371" s="1230"/>
      <c r="K371" s="595"/>
      <c r="L371" s="346"/>
      <c r="M371" s="344"/>
      <c r="N371" s="344"/>
      <c r="O371" s="344"/>
      <c r="P371" s="344"/>
      <c r="Q371" s="344"/>
      <c r="R371" s="344"/>
      <c r="S371" s="344"/>
      <c r="T371" s="344"/>
      <c r="U371" s="344"/>
      <c r="V371" s="344"/>
      <c r="W371" s="429"/>
      <c r="X371" s="438"/>
      <c r="Y371" s="344"/>
      <c r="Z371" s="430"/>
      <c r="AA371" s="431"/>
      <c r="AB371" s="431"/>
      <c r="AC371" s="407"/>
      <c r="AD371" s="425"/>
      <c r="AE371" s="1133"/>
      <c r="AF371" s="1133"/>
    </row>
    <row r="372" spans="1:36" s="1132" customFormat="1" ht="15" x14ac:dyDescent="0.25">
      <c r="A372" s="1152"/>
      <c r="B372" s="378" t="s">
        <v>478</v>
      </c>
      <c r="C372" s="385" t="s">
        <v>1228</v>
      </c>
      <c r="D372" s="374"/>
      <c r="E372" s="374"/>
      <c r="F372" s="391"/>
      <c r="G372" s="392"/>
      <c r="H372" s="374" t="s">
        <v>487</v>
      </c>
      <c r="I372" s="374"/>
      <c r="J372" s="388"/>
      <c r="K372" s="595"/>
      <c r="L372" s="346"/>
      <c r="M372" s="344"/>
      <c r="N372" s="344"/>
      <c r="O372" s="344"/>
      <c r="P372" s="344"/>
      <c r="Q372" s="344"/>
      <c r="R372" s="344"/>
      <c r="S372" s="344"/>
      <c r="T372" s="344"/>
      <c r="U372" s="344"/>
      <c r="V372" s="344"/>
      <c r="W372" s="429"/>
      <c r="X372" s="438"/>
      <c r="Y372" s="344"/>
      <c r="Z372" s="430"/>
      <c r="AA372" s="431"/>
      <c r="AB372" s="431"/>
      <c r="AC372" s="407"/>
      <c r="AD372" s="425"/>
      <c r="AE372" s="1133"/>
      <c r="AF372" s="1133"/>
    </row>
    <row r="373" spans="1:36" s="1132" customFormat="1" ht="25.5" x14ac:dyDescent="0.25">
      <c r="A373" s="1152"/>
      <c r="B373" s="379" t="s">
        <v>1226</v>
      </c>
      <c r="C373" s="386" t="s">
        <v>1227</v>
      </c>
      <c r="D373" s="374"/>
      <c r="E373" s="374"/>
      <c r="F373" s="393" t="s">
        <v>1224</v>
      </c>
      <c r="G373" s="394" t="s">
        <v>1225</v>
      </c>
      <c r="H373" s="374" t="s">
        <v>487</v>
      </c>
      <c r="I373" s="374"/>
      <c r="J373" s="389" t="s">
        <v>89</v>
      </c>
      <c r="K373" s="479"/>
      <c r="L373" s="346"/>
      <c r="M373" s="344"/>
      <c r="N373" s="344"/>
      <c r="O373" s="344"/>
      <c r="P373" s="344"/>
      <c r="Q373" s="344"/>
      <c r="R373" s="344"/>
      <c r="S373" s="344"/>
      <c r="T373" s="344"/>
      <c r="U373" s="344"/>
      <c r="V373" s="344"/>
      <c r="W373" s="429"/>
      <c r="X373" s="438"/>
      <c r="Y373" s="344"/>
      <c r="Z373" s="430"/>
      <c r="AA373" s="431"/>
      <c r="AB373" s="431"/>
      <c r="AC373" s="407"/>
      <c r="AD373" s="425"/>
      <c r="AE373" s="1133"/>
      <c r="AF373" s="1133"/>
    </row>
    <row r="374" spans="1:36" s="1132" customFormat="1" ht="21" x14ac:dyDescent="0.25">
      <c r="A374" s="1153" t="s">
        <v>88</v>
      </c>
      <c r="B374" s="377" t="e">
        <f>B360/($A$360/100)</f>
        <v>#DIV/0!</v>
      </c>
      <c r="C374" s="387" t="e">
        <f>C360/($A$360/100)</f>
        <v>#DIV/0!</v>
      </c>
      <c r="D374" s="374"/>
      <c r="E374" s="374"/>
      <c r="F374" s="395" t="e">
        <f>F360/($A$360/100)</f>
        <v>#DIV/0!</v>
      </c>
      <c r="G374" s="395" t="e">
        <f>G360/($A$360/100)</f>
        <v>#DIV/0!</v>
      </c>
      <c r="H374" s="374" t="s">
        <v>487</v>
      </c>
      <c r="I374" s="374"/>
      <c r="J374" s="390" t="e">
        <f t="shared" ref="J374:J382" si="9">B374+C374+F374+G374</f>
        <v>#DIV/0!</v>
      </c>
      <c r="K374" s="479"/>
      <c r="L374" s="346"/>
      <c r="M374" s="344"/>
      <c r="N374" s="344"/>
      <c r="O374" s="344"/>
      <c r="P374" s="344"/>
      <c r="Q374" s="344"/>
      <c r="R374" s="344"/>
      <c r="S374" s="344"/>
      <c r="T374" s="344"/>
      <c r="U374" s="344"/>
      <c r="V374" s="344"/>
      <c r="W374" s="429"/>
      <c r="X374" s="438"/>
      <c r="Y374" s="344"/>
      <c r="Z374" s="430"/>
      <c r="AA374" s="431"/>
      <c r="AB374" s="431"/>
      <c r="AC374" s="407"/>
      <c r="AD374" s="425"/>
      <c r="AE374" s="1133"/>
      <c r="AF374" s="1133"/>
    </row>
    <row r="375" spans="1:36" s="1132" customFormat="1" ht="31.5" x14ac:dyDescent="0.25">
      <c r="A375" s="1153" t="s">
        <v>496</v>
      </c>
      <c r="B375" s="377" t="e">
        <f>B361/($A$361/100)</f>
        <v>#DIV/0!</v>
      </c>
      <c r="C375" s="387" t="e">
        <f>C361/($A$361/100)</f>
        <v>#DIV/0!</v>
      </c>
      <c r="D375" s="374"/>
      <c r="E375" s="374"/>
      <c r="F375" s="395" t="e">
        <f>F361/($A$361/100)</f>
        <v>#DIV/0!</v>
      </c>
      <c r="G375" s="395" t="e">
        <f>G361/($A$361/100)</f>
        <v>#DIV/0!</v>
      </c>
      <c r="H375" s="374" t="s">
        <v>487</v>
      </c>
      <c r="I375" s="374"/>
      <c r="J375" s="390" t="e">
        <f t="shared" si="9"/>
        <v>#DIV/0!</v>
      </c>
      <c r="K375" s="479"/>
      <c r="L375" s="346"/>
      <c r="M375" s="344"/>
      <c r="N375" s="344"/>
      <c r="O375" s="344"/>
      <c r="P375" s="344"/>
      <c r="Q375" s="344"/>
      <c r="R375" s="344"/>
      <c r="S375" s="344"/>
      <c r="T375" s="344"/>
      <c r="U375" s="344"/>
      <c r="V375" s="344"/>
      <c r="W375" s="429"/>
      <c r="X375" s="438"/>
      <c r="Y375" s="344"/>
      <c r="Z375" s="430"/>
      <c r="AA375" s="431"/>
      <c r="AB375" s="431"/>
      <c r="AC375" s="407"/>
      <c r="AD375" s="425"/>
      <c r="AE375" s="1133"/>
      <c r="AF375" s="1133"/>
    </row>
    <row r="376" spans="1:36" s="1132" customFormat="1" ht="63" x14ac:dyDescent="0.25">
      <c r="A376" s="1153" t="s">
        <v>136</v>
      </c>
      <c r="B376" s="377" t="e">
        <f>B362/($A$362/100)</f>
        <v>#DIV/0!</v>
      </c>
      <c r="C376" s="387" t="e">
        <f>C362/($A$362/100)</f>
        <v>#DIV/0!</v>
      </c>
      <c r="D376" s="374"/>
      <c r="E376" s="374"/>
      <c r="F376" s="395" t="e">
        <f>F362/($A$362/100)</f>
        <v>#DIV/0!</v>
      </c>
      <c r="G376" s="395" t="e">
        <f>G362/($A$362/100)</f>
        <v>#DIV/0!</v>
      </c>
      <c r="H376" s="374" t="s">
        <v>487</v>
      </c>
      <c r="I376" s="374"/>
      <c r="J376" s="390" t="e">
        <f t="shared" si="9"/>
        <v>#DIV/0!</v>
      </c>
      <c r="K376" s="479"/>
      <c r="L376" s="346"/>
      <c r="M376" s="344"/>
      <c r="N376" s="344"/>
      <c r="O376" s="344"/>
      <c r="P376" s="344"/>
      <c r="Q376" s="344"/>
      <c r="R376" s="344"/>
      <c r="S376" s="344"/>
      <c r="T376" s="344"/>
      <c r="U376" s="344"/>
      <c r="V376" s="344"/>
      <c r="W376" s="429"/>
      <c r="X376" s="438"/>
      <c r="Y376" s="344"/>
      <c r="Z376" s="430"/>
      <c r="AA376" s="431"/>
      <c r="AB376" s="431"/>
      <c r="AC376" s="407"/>
      <c r="AD376" s="425"/>
      <c r="AE376" s="1133"/>
      <c r="AF376" s="1133"/>
    </row>
    <row r="377" spans="1:36" s="1132" customFormat="1" ht="27.75" customHeight="1" x14ac:dyDescent="0.25">
      <c r="A377" s="1153" t="s">
        <v>710</v>
      </c>
      <c r="B377" s="377" t="e">
        <f>B363/($A$363/100)</f>
        <v>#DIV/0!</v>
      </c>
      <c r="C377" s="387" t="e">
        <f>C363/($A$363/100)</f>
        <v>#DIV/0!</v>
      </c>
      <c r="D377" s="374"/>
      <c r="E377" s="374"/>
      <c r="F377" s="395" t="e">
        <f>F363/($A$363/100)</f>
        <v>#DIV/0!</v>
      </c>
      <c r="G377" s="395" t="e">
        <f>G363/($A$363/100)</f>
        <v>#DIV/0!</v>
      </c>
      <c r="H377" s="374" t="s">
        <v>487</v>
      </c>
      <c r="I377" s="374"/>
      <c r="J377" s="390" t="e">
        <f t="shared" si="9"/>
        <v>#DIV/0!</v>
      </c>
      <c r="K377" s="479"/>
      <c r="L377" s="346"/>
      <c r="M377" s="344"/>
      <c r="N377" s="344"/>
      <c r="O377" s="344"/>
      <c r="P377" s="344"/>
      <c r="Q377" s="344"/>
      <c r="R377" s="344"/>
      <c r="S377" s="344"/>
      <c r="T377" s="344"/>
      <c r="U377" s="344"/>
      <c r="V377" s="344"/>
      <c r="W377" s="429"/>
      <c r="X377" s="438"/>
      <c r="Y377" s="344"/>
      <c r="Z377" s="430"/>
      <c r="AA377" s="431"/>
      <c r="AB377" s="431"/>
      <c r="AC377" s="407"/>
      <c r="AD377" s="425"/>
      <c r="AE377" s="1133"/>
      <c r="AF377" s="1133"/>
    </row>
    <row r="378" spans="1:36" s="1132" customFormat="1" ht="39.75" customHeight="1" x14ac:dyDescent="0.25">
      <c r="A378" s="1153" t="s">
        <v>711</v>
      </c>
      <c r="B378" s="377" t="e">
        <f>B364/($A$364/100)</f>
        <v>#DIV/0!</v>
      </c>
      <c r="C378" s="387" t="e">
        <f>C364/($A$364/100)</f>
        <v>#DIV/0!</v>
      </c>
      <c r="D378" s="374"/>
      <c r="E378" s="374"/>
      <c r="F378" s="395" t="e">
        <f>F364/($A$364/100)</f>
        <v>#DIV/0!</v>
      </c>
      <c r="G378" s="395" t="e">
        <f>G364/($A$364/100)</f>
        <v>#DIV/0!</v>
      </c>
      <c r="H378" s="374" t="s">
        <v>487</v>
      </c>
      <c r="I378" s="374"/>
      <c r="J378" s="390" t="e">
        <f t="shared" si="9"/>
        <v>#DIV/0!</v>
      </c>
      <c r="K378" s="479"/>
      <c r="L378" s="346"/>
      <c r="M378" s="344"/>
      <c r="N378" s="344"/>
      <c r="O378" s="344"/>
      <c r="P378" s="344"/>
      <c r="Q378" s="344"/>
      <c r="R378" s="344"/>
      <c r="S378" s="344"/>
      <c r="T378" s="344"/>
      <c r="U378" s="344"/>
      <c r="V378" s="344"/>
      <c r="W378" s="429"/>
      <c r="X378" s="438"/>
      <c r="Y378" s="344"/>
      <c r="Z378" s="430"/>
      <c r="AA378" s="431"/>
      <c r="AB378" s="431"/>
      <c r="AC378" s="407"/>
      <c r="AD378" s="425"/>
      <c r="AE378" s="1133"/>
      <c r="AF378" s="1133"/>
    </row>
    <row r="379" spans="1:36" s="1132" customFormat="1" ht="53.25" customHeight="1" x14ac:dyDescent="0.25">
      <c r="A379" s="1153" t="s">
        <v>576</v>
      </c>
      <c r="B379" s="377" t="e">
        <f>B365/($A$365/100)</f>
        <v>#DIV/0!</v>
      </c>
      <c r="C379" s="387" t="e">
        <f>C365/($A$365/100)</f>
        <v>#DIV/0!</v>
      </c>
      <c r="D379" s="374"/>
      <c r="E379" s="374"/>
      <c r="F379" s="395" t="e">
        <f>F365/($A$365/100)</f>
        <v>#DIV/0!</v>
      </c>
      <c r="G379" s="395" t="e">
        <f>G365/($A$365/100)</f>
        <v>#DIV/0!</v>
      </c>
      <c r="H379" s="374" t="s">
        <v>487</v>
      </c>
      <c r="I379" s="374"/>
      <c r="J379" s="390" t="e">
        <f t="shared" si="9"/>
        <v>#DIV/0!</v>
      </c>
      <c r="K379" s="479"/>
      <c r="L379" s="346"/>
      <c r="M379" s="344"/>
      <c r="N379" s="344"/>
      <c r="O379" s="344"/>
      <c r="P379" s="344"/>
      <c r="Q379" s="344"/>
      <c r="R379" s="344"/>
      <c r="S379" s="344"/>
      <c r="T379" s="344"/>
      <c r="U379" s="344"/>
      <c r="V379" s="344"/>
      <c r="W379" s="429"/>
      <c r="X379" s="438"/>
      <c r="Y379" s="344"/>
      <c r="Z379" s="430"/>
      <c r="AA379" s="431"/>
      <c r="AB379" s="431"/>
      <c r="AC379" s="407"/>
      <c r="AD379" s="425"/>
      <c r="AE379" s="1133"/>
      <c r="AF379" s="1133"/>
    </row>
    <row r="380" spans="1:36" s="1132" customFormat="1" ht="42" x14ac:dyDescent="0.25">
      <c r="A380" s="1153" t="s">
        <v>577</v>
      </c>
      <c r="B380" s="377" t="e">
        <f>B366/($A$366/100)</f>
        <v>#DIV/0!</v>
      </c>
      <c r="C380" s="387" t="e">
        <f>C366/($A$366/100)</f>
        <v>#DIV/0!</v>
      </c>
      <c r="D380" s="374"/>
      <c r="E380" s="374"/>
      <c r="F380" s="395" t="e">
        <f>F366/($A$366/100)</f>
        <v>#DIV/0!</v>
      </c>
      <c r="G380" s="395" t="e">
        <f>G366/($A$366/100)</f>
        <v>#DIV/0!</v>
      </c>
      <c r="H380" s="374" t="s">
        <v>487</v>
      </c>
      <c r="I380" s="374"/>
      <c r="J380" s="390" t="e">
        <f t="shared" si="9"/>
        <v>#DIV/0!</v>
      </c>
      <c r="K380" s="479"/>
      <c r="L380" s="346"/>
      <c r="M380" s="344"/>
      <c r="N380" s="344"/>
      <c r="O380" s="344"/>
      <c r="P380" s="344"/>
      <c r="Q380" s="344"/>
      <c r="R380" s="344"/>
      <c r="S380" s="344"/>
      <c r="T380" s="344"/>
      <c r="U380" s="344"/>
      <c r="V380" s="344"/>
      <c r="W380" s="429"/>
      <c r="X380" s="438"/>
      <c r="Y380" s="344"/>
      <c r="Z380" s="430"/>
      <c r="AA380" s="431"/>
      <c r="AB380" s="431"/>
      <c r="AC380" s="407"/>
      <c r="AD380" s="425"/>
      <c r="AE380" s="1133"/>
      <c r="AF380" s="1133"/>
    </row>
    <row r="381" spans="1:36" s="1132" customFormat="1" ht="61.5" customHeight="1" x14ac:dyDescent="0.25">
      <c r="A381" s="1154" t="s">
        <v>477</v>
      </c>
      <c r="B381" s="377" t="e">
        <f>B367/($A$367/100)</f>
        <v>#DIV/0!</v>
      </c>
      <c r="C381" s="387" t="e">
        <f>C367/($A$367/100)</f>
        <v>#DIV/0!</v>
      </c>
      <c r="D381" s="374"/>
      <c r="E381" s="374"/>
      <c r="F381" s="395" t="e">
        <f>F367/($A$367/100)</f>
        <v>#DIV/0!</v>
      </c>
      <c r="G381" s="395" t="e">
        <f>G367/($A$367/100)</f>
        <v>#DIV/0!</v>
      </c>
      <c r="H381" s="374" t="s">
        <v>487</v>
      </c>
      <c r="I381" s="374"/>
      <c r="J381" s="390" t="e">
        <f t="shared" si="9"/>
        <v>#DIV/0!</v>
      </c>
      <c r="K381" s="479"/>
      <c r="L381" s="346"/>
      <c r="M381" s="344"/>
      <c r="N381" s="344"/>
      <c r="O381" s="344"/>
      <c r="P381" s="344"/>
      <c r="Q381" s="344"/>
      <c r="R381" s="344"/>
      <c r="S381" s="344"/>
      <c r="T381" s="344"/>
      <c r="U381" s="344"/>
      <c r="V381" s="344"/>
      <c r="W381" s="429"/>
      <c r="X381" s="438"/>
      <c r="Y381" s="344"/>
      <c r="Z381" s="430"/>
      <c r="AA381" s="431"/>
      <c r="AB381" s="431"/>
      <c r="AC381" s="407"/>
      <c r="AD381" s="425"/>
      <c r="AE381" s="1133"/>
      <c r="AF381" s="1133"/>
    </row>
    <row r="382" spans="1:36" s="1132" customFormat="1" ht="43.5" customHeight="1" x14ac:dyDescent="0.25">
      <c r="A382" s="1153" t="s">
        <v>578</v>
      </c>
      <c r="B382" s="377" t="e">
        <f>B368/($A$368/100)</f>
        <v>#DIV/0!</v>
      </c>
      <c r="C382" s="387" t="e">
        <f>C368/($A$368/100)</f>
        <v>#DIV/0!</v>
      </c>
      <c r="D382" s="374"/>
      <c r="E382" s="374"/>
      <c r="F382" s="395" t="e">
        <f>F368/($A$368/100)</f>
        <v>#DIV/0!</v>
      </c>
      <c r="G382" s="395" t="e">
        <f>G368/($A$368/100)</f>
        <v>#DIV/0!</v>
      </c>
      <c r="H382" s="374" t="s">
        <v>487</v>
      </c>
      <c r="I382" s="374"/>
      <c r="J382" s="390" t="e">
        <f t="shared" si="9"/>
        <v>#DIV/0!</v>
      </c>
      <c r="K382" s="479"/>
      <c r="L382" s="346"/>
      <c r="M382" s="344"/>
      <c r="N382" s="344"/>
      <c r="O382" s="344"/>
      <c r="P382" s="344"/>
      <c r="Q382" s="344"/>
      <c r="R382" s="344"/>
      <c r="S382" s="344"/>
      <c r="T382" s="344"/>
      <c r="U382" s="344"/>
      <c r="V382" s="344"/>
      <c r="W382" s="429"/>
      <c r="X382" s="438"/>
      <c r="Y382" s="344"/>
      <c r="Z382" s="430"/>
      <c r="AA382" s="431"/>
      <c r="AB382" s="431"/>
      <c r="AC382" s="407"/>
      <c r="AD382" s="425"/>
      <c r="AE382" s="1133"/>
      <c r="AF382" s="1133"/>
    </row>
    <row r="383" spans="1:36" ht="15" x14ac:dyDescent="0.25">
      <c r="A383" s="1155"/>
      <c r="B383" s="423"/>
      <c r="C383" s="423"/>
      <c r="D383" s="423"/>
      <c r="E383" s="423"/>
      <c r="F383" s="423"/>
      <c r="G383" s="424"/>
      <c r="H383" s="423"/>
      <c r="I383" s="423"/>
      <c r="J383" s="423"/>
      <c r="K383" s="125"/>
      <c r="L383" s="280"/>
      <c r="X383" s="438" t="s">
        <v>1064</v>
      </c>
      <c r="AE383" s="1113" t="s">
        <v>1070</v>
      </c>
      <c r="AF383" s="1113">
        <v>866</v>
      </c>
      <c r="AH383" s="280"/>
      <c r="AI383" s="280"/>
      <c r="AJ383" s="268"/>
    </row>
    <row r="384" spans="1:36" ht="15" x14ac:dyDescent="0.25">
      <c r="A384" s="1155"/>
      <c r="B384" s="423"/>
      <c r="C384" s="423"/>
      <c r="D384" s="423"/>
      <c r="E384" s="423"/>
      <c r="F384" s="423"/>
      <c r="G384" s="424"/>
      <c r="H384" s="423"/>
      <c r="I384" s="423"/>
      <c r="J384" s="423"/>
      <c r="K384" s="125"/>
      <c r="L384" s="280"/>
      <c r="X384" s="438" t="s">
        <v>1065</v>
      </c>
      <c r="AE384" s="1113" t="s">
        <v>1071</v>
      </c>
      <c r="AF384" s="1113">
        <v>867</v>
      </c>
      <c r="AH384" s="280"/>
      <c r="AI384" s="280"/>
      <c r="AJ384" s="268"/>
    </row>
    <row r="385" spans="1:36" ht="15" x14ac:dyDescent="0.25">
      <c r="A385" s="1155"/>
      <c r="B385" s="423"/>
      <c r="C385" s="423"/>
      <c r="D385" s="423"/>
      <c r="E385" s="423"/>
      <c r="F385" s="423"/>
      <c r="G385" s="424"/>
      <c r="H385" s="423"/>
      <c r="I385" s="423"/>
      <c r="J385" s="423"/>
      <c r="K385" s="125"/>
      <c r="L385" s="280"/>
      <c r="X385" s="438" t="s">
        <v>1066</v>
      </c>
      <c r="AE385" s="1113" t="s">
        <v>1072</v>
      </c>
      <c r="AF385" s="1113">
        <v>627</v>
      </c>
      <c r="AH385" s="280"/>
      <c r="AI385" s="280"/>
      <c r="AJ385" s="268"/>
    </row>
    <row r="386" spans="1:36" ht="15" x14ac:dyDescent="0.25">
      <c r="A386" s="1155"/>
      <c r="B386" s="423"/>
      <c r="C386" s="423"/>
      <c r="D386" s="423"/>
      <c r="E386" s="423"/>
      <c r="F386" s="423"/>
      <c r="G386" s="424"/>
      <c r="H386" s="423"/>
      <c r="I386" s="423"/>
      <c r="J386" s="423"/>
      <c r="K386" s="125"/>
      <c r="L386" s="280"/>
      <c r="X386" s="438" t="s">
        <v>1067</v>
      </c>
      <c r="AE386" s="1113" t="s">
        <v>1073</v>
      </c>
      <c r="AF386" s="1113">
        <v>289</v>
      </c>
      <c r="AH386" s="280"/>
      <c r="AI386" s="280"/>
      <c r="AJ386" s="268"/>
    </row>
    <row r="387" spans="1:36" ht="15" x14ac:dyDescent="0.25">
      <c r="A387" s="1155"/>
      <c r="B387" s="423"/>
      <c r="C387" s="423"/>
      <c r="D387" s="423"/>
      <c r="E387" s="423"/>
      <c r="F387" s="423"/>
      <c r="G387" s="424"/>
      <c r="H387" s="423"/>
      <c r="I387" s="423"/>
      <c r="J387" s="423"/>
      <c r="K387" s="125"/>
      <c r="L387" s="280"/>
      <c r="X387" s="438" t="s">
        <v>1068</v>
      </c>
      <c r="AE387" s="1113" t="s">
        <v>1074</v>
      </c>
      <c r="AF387" s="1113">
        <v>629</v>
      </c>
      <c r="AH387" s="280"/>
      <c r="AI387" s="280"/>
      <c r="AJ387" s="268"/>
    </row>
    <row r="388" spans="1:36" ht="15" x14ac:dyDescent="0.25">
      <c r="A388" s="1156"/>
      <c r="B388" s="353"/>
      <c r="C388" s="353"/>
      <c r="D388" s="353"/>
      <c r="F388" s="353"/>
      <c r="G388" s="598"/>
      <c r="H388" s="353"/>
      <c r="I388" s="353"/>
      <c r="J388" s="353"/>
      <c r="K388" s="125"/>
      <c r="L388" s="280"/>
      <c r="X388" s="438" t="s">
        <v>1069</v>
      </c>
      <c r="AE388" s="1113" t="s">
        <v>1075</v>
      </c>
      <c r="AF388" s="1113">
        <v>852</v>
      </c>
      <c r="AH388" s="280"/>
      <c r="AI388" s="280"/>
      <c r="AJ388" s="268"/>
    </row>
    <row r="389" spans="1:36" ht="15" x14ac:dyDescent="0.25">
      <c r="A389" s="1156"/>
      <c r="B389" s="353"/>
      <c r="C389" s="353"/>
      <c r="D389" s="353"/>
      <c r="F389" s="353"/>
      <c r="G389" s="598"/>
      <c r="H389" s="353"/>
      <c r="I389" s="353"/>
      <c r="J389" s="353"/>
      <c r="K389" s="125"/>
      <c r="L389" s="280"/>
      <c r="X389" s="438" t="s">
        <v>1070</v>
      </c>
      <c r="AE389" s="1113" t="s">
        <v>1076</v>
      </c>
      <c r="AF389" s="1113">
        <v>988</v>
      </c>
      <c r="AH389" s="280"/>
      <c r="AI389" s="280"/>
      <c r="AJ389" s="268"/>
    </row>
    <row r="390" spans="1:36" ht="15" x14ac:dyDescent="0.25">
      <c r="A390" s="1156"/>
      <c r="B390" s="353"/>
      <c r="C390" s="353"/>
      <c r="D390" s="353"/>
      <c r="F390" s="353"/>
      <c r="G390" s="598"/>
      <c r="H390" s="353"/>
      <c r="I390" s="353"/>
      <c r="J390" s="353"/>
      <c r="K390" s="125"/>
      <c r="L390" s="280"/>
      <c r="X390" s="438" t="s">
        <v>1071</v>
      </c>
      <c r="AE390" s="1113" t="s">
        <v>1077</v>
      </c>
      <c r="AF390" s="1113">
        <v>457</v>
      </c>
      <c r="AH390" s="280"/>
      <c r="AI390" s="280"/>
      <c r="AJ390" s="268"/>
    </row>
    <row r="391" spans="1:36" ht="15" x14ac:dyDescent="0.25">
      <c r="A391" s="1156"/>
      <c r="B391" s="353"/>
      <c r="C391" s="353"/>
      <c r="D391" s="353"/>
      <c r="F391" s="353"/>
      <c r="G391" s="598"/>
      <c r="H391" s="353"/>
      <c r="I391" s="353"/>
      <c r="J391" s="353"/>
      <c r="K391" s="125"/>
      <c r="L391" s="280"/>
      <c r="X391" s="438" t="s">
        <v>1072</v>
      </c>
      <c r="AE391" s="1113" t="s">
        <v>1078</v>
      </c>
      <c r="AF391" s="1113">
        <v>870</v>
      </c>
      <c r="AH391" s="280"/>
      <c r="AI391" s="280"/>
      <c r="AJ391" s="268"/>
    </row>
    <row r="392" spans="1:36" ht="15" x14ac:dyDescent="0.25">
      <c r="A392" s="1156"/>
      <c r="B392" s="353"/>
      <c r="C392" s="353"/>
      <c r="D392" s="353"/>
      <c r="F392" s="353"/>
      <c r="G392" s="598"/>
      <c r="H392" s="353"/>
      <c r="I392" s="353"/>
      <c r="J392" s="353"/>
      <c r="K392" s="125"/>
      <c r="L392" s="280"/>
      <c r="X392" s="438" t="s">
        <v>1073</v>
      </c>
      <c r="AE392" s="1113" t="s">
        <v>1079</v>
      </c>
      <c r="AF392" s="1113">
        <v>668</v>
      </c>
      <c r="AH392" s="280"/>
      <c r="AI392" s="280"/>
      <c r="AJ392" s="268"/>
    </row>
    <row r="393" spans="1:36" ht="15" x14ac:dyDescent="0.25">
      <c r="A393" s="1156"/>
      <c r="B393" s="353"/>
      <c r="C393" s="353"/>
      <c r="D393" s="353"/>
      <c r="F393" s="353"/>
      <c r="G393" s="598"/>
      <c r="H393" s="353"/>
      <c r="I393" s="353"/>
      <c r="J393" s="353"/>
      <c r="K393" s="125"/>
      <c r="L393" s="280"/>
      <c r="X393" s="438" t="s">
        <v>1074</v>
      </c>
      <c r="AE393" s="1113" t="s">
        <v>1080</v>
      </c>
      <c r="AF393" s="1113">
        <v>1701</v>
      </c>
      <c r="AH393" s="280"/>
      <c r="AI393" s="280"/>
      <c r="AJ393" s="268"/>
    </row>
    <row r="394" spans="1:36" ht="15" x14ac:dyDescent="0.25">
      <c r="A394" s="1156"/>
      <c r="B394" s="353"/>
      <c r="C394" s="353"/>
      <c r="D394" s="353"/>
      <c r="F394" s="353"/>
      <c r="G394" s="598"/>
      <c r="H394" s="353"/>
      <c r="I394" s="353"/>
      <c r="J394" s="353"/>
      <c r="K394" s="125"/>
      <c r="L394" s="280"/>
      <c r="X394" s="438" t="s">
        <v>1075</v>
      </c>
      <c r="AE394" s="1113" t="s">
        <v>1081</v>
      </c>
      <c r="AF394" s="1113">
        <v>293</v>
      </c>
      <c r="AH394" s="280"/>
      <c r="AI394" s="280"/>
      <c r="AJ394" s="268"/>
    </row>
    <row r="395" spans="1:36" ht="15" x14ac:dyDescent="0.25">
      <c r="A395" s="1156"/>
      <c r="B395" s="353"/>
      <c r="C395" s="353"/>
      <c r="D395" s="353"/>
      <c r="F395" s="353"/>
      <c r="G395" s="598"/>
      <c r="H395" s="353"/>
      <c r="I395" s="353"/>
      <c r="J395" s="353"/>
      <c r="K395" s="125"/>
      <c r="L395" s="280"/>
      <c r="X395" s="438" t="s">
        <v>1076</v>
      </c>
      <c r="AE395" s="1113" t="s">
        <v>1082</v>
      </c>
      <c r="AF395" s="1113">
        <v>1783</v>
      </c>
      <c r="AH395" s="280"/>
      <c r="AI395" s="280"/>
      <c r="AJ395" s="268"/>
    </row>
    <row r="396" spans="1:36" ht="15" x14ac:dyDescent="0.25">
      <c r="A396" s="1156"/>
      <c r="B396" s="353"/>
      <c r="C396" s="353"/>
      <c r="D396" s="353"/>
      <c r="F396" s="353"/>
      <c r="G396" s="598"/>
      <c r="H396" s="353"/>
      <c r="I396" s="353"/>
      <c r="J396" s="353"/>
      <c r="K396" s="125"/>
      <c r="L396" s="280"/>
      <c r="X396" s="438" t="s">
        <v>1077</v>
      </c>
      <c r="AE396" s="1113" t="s">
        <v>1083</v>
      </c>
      <c r="AF396" s="1113">
        <v>98</v>
      </c>
      <c r="AH396" s="280"/>
      <c r="AI396" s="280"/>
      <c r="AJ396" s="268"/>
    </row>
    <row r="397" spans="1:36" ht="15" x14ac:dyDescent="0.25">
      <c r="A397" s="1156"/>
      <c r="B397" s="353"/>
      <c r="C397" s="353"/>
      <c r="D397" s="353"/>
      <c r="F397" s="353"/>
      <c r="G397" s="598"/>
      <c r="H397" s="353"/>
      <c r="I397" s="353"/>
      <c r="J397" s="353"/>
      <c r="K397" s="125"/>
      <c r="L397" s="280"/>
      <c r="X397" s="438" t="s">
        <v>1078</v>
      </c>
      <c r="AE397" s="1113" t="s">
        <v>1084</v>
      </c>
      <c r="AF397" s="1113">
        <v>614</v>
      </c>
      <c r="AH397" s="280"/>
      <c r="AI397" s="280"/>
      <c r="AJ397" s="268"/>
    </row>
    <row r="398" spans="1:36" ht="15" x14ac:dyDescent="0.25">
      <c r="F398" s="280"/>
      <c r="G398" s="281"/>
      <c r="H398" s="280"/>
      <c r="I398" s="280"/>
      <c r="J398" s="280"/>
      <c r="K398" s="125"/>
      <c r="L398" s="280"/>
      <c r="X398" s="438" t="s">
        <v>1079</v>
      </c>
      <c r="AE398" s="1113" t="s">
        <v>1085</v>
      </c>
      <c r="AF398" s="1113">
        <v>189</v>
      </c>
      <c r="AH398" s="280"/>
      <c r="AI398" s="280"/>
      <c r="AJ398" s="268"/>
    </row>
    <row r="399" spans="1:36" ht="15" x14ac:dyDescent="0.25">
      <c r="F399" s="280"/>
      <c r="G399" s="281"/>
      <c r="H399" s="280"/>
      <c r="I399" s="280"/>
      <c r="J399" s="280"/>
      <c r="K399" s="125"/>
      <c r="L399" s="280"/>
      <c r="X399" s="438" t="s">
        <v>1080</v>
      </c>
      <c r="AE399" s="1113" t="s">
        <v>1086</v>
      </c>
      <c r="AF399" s="1113">
        <v>296</v>
      </c>
      <c r="AH399" s="280"/>
      <c r="AI399" s="280"/>
      <c r="AJ399" s="268"/>
    </row>
    <row r="400" spans="1:36" ht="15" x14ac:dyDescent="0.25">
      <c r="F400" s="280"/>
      <c r="G400" s="281"/>
      <c r="H400" s="280"/>
      <c r="I400" s="280"/>
      <c r="J400" s="280"/>
      <c r="K400" s="125"/>
      <c r="L400" s="280"/>
      <c r="X400" s="438" t="s">
        <v>1081</v>
      </c>
      <c r="AE400" s="1113" t="s">
        <v>1087</v>
      </c>
      <c r="AF400" s="1113">
        <v>1696</v>
      </c>
      <c r="AH400" s="280"/>
      <c r="AI400" s="280"/>
      <c r="AJ400" s="268"/>
    </row>
    <row r="401" spans="5:35" s="268" customFormat="1" ht="15" x14ac:dyDescent="0.25">
      <c r="E401" s="353"/>
      <c r="F401" s="280"/>
      <c r="G401" s="281"/>
      <c r="H401" s="280"/>
      <c r="I401" s="280"/>
      <c r="J401" s="280"/>
      <c r="K401" s="125"/>
      <c r="L401" s="280"/>
      <c r="M401" s="344"/>
      <c r="N401" s="344"/>
      <c r="O401" s="344"/>
      <c r="P401" s="344"/>
      <c r="Q401" s="344"/>
      <c r="R401" s="344"/>
      <c r="S401" s="344"/>
      <c r="T401" s="344"/>
      <c r="U401" s="344"/>
      <c r="V401" s="344"/>
      <c r="W401" s="429"/>
      <c r="X401" s="438" t="s">
        <v>1082</v>
      </c>
      <c r="Y401" s="344"/>
      <c r="Z401" s="430"/>
      <c r="AA401" s="431"/>
      <c r="AB401" s="431"/>
      <c r="AC401" s="407"/>
      <c r="AD401" s="425"/>
      <c r="AE401" s="1113" t="s">
        <v>1088</v>
      </c>
      <c r="AF401" s="1113">
        <v>352</v>
      </c>
      <c r="AG401" s="280"/>
      <c r="AH401" s="280"/>
      <c r="AI401" s="280"/>
    </row>
    <row r="402" spans="5:35" s="268" customFormat="1" ht="15" x14ac:dyDescent="0.25">
      <c r="E402" s="353"/>
      <c r="F402" s="280"/>
      <c r="G402" s="281"/>
      <c r="H402" s="280"/>
      <c r="I402" s="280"/>
      <c r="J402" s="280"/>
      <c r="K402" s="125"/>
      <c r="L402" s="280"/>
      <c r="M402" s="344"/>
      <c r="N402" s="344"/>
      <c r="O402" s="344"/>
      <c r="P402" s="344"/>
      <c r="Q402" s="344"/>
      <c r="R402" s="344"/>
      <c r="S402" s="344"/>
      <c r="T402" s="344"/>
      <c r="U402" s="344"/>
      <c r="V402" s="344"/>
      <c r="W402" s="429"/>
      <c r="X402" s="438" t="s">
        <v>1083</v>
      </c>
      <c r="Y402" s="344"/>
      <c r="Z402" s="430"/>
      <c r="AA402" s="431"/>
      <c r="AB402" s="431"/>
      <c r="AC402" s="407"/>
      <c r="AD402" s="425"/>
      <c r="AE402" s="1113" t="s">
        <v>1089</v>
      </c>
      <c r="AF402" s="1113">
        <v>53</v>
      </c>
      <c r="AG402" s="280"/>
      <c r="AH402" s="280"/>
      <c r="AI402" s="280"/>
    </row>
    <row r="403" spans="5:35" s="268" customFormat="1" ht="15" x14ac:dyDescent="0.25">
      <c r="E403" s="353"/>
      <c r="F403" s="280"/>
      <c r="G403" s="281"/>
      <c r="H403" s="280"/>
      <c r="I403" s="280"/>
      <c r="J403" s="280"/>
      <c r="K403" s="125"/>
      <c r="L403" s="280"/>
      <c r="M403" s="344"/>
      <c r="N403" s="344"/>
      <c r="O403" s="344"/>
      <c r="P403" s="344"/>
      <c r="Q403" s="344"/>
      <c r="R403" s="344"/>
      <c r="S403" s="344"/>
      <c r="T403" s="344"/>
      <c r="U403" s="344"/>
      <c r="V403" s="344"/>
      <c r="W403" s="429"/>
      <c r="X403" s="438" t="s">
        <v>1084</v>
      </c>
      <c r="Y403" s="344"/>
      <c r="Z403" s="430"/>
      <c r="AA403" s="431"/>
      <c r="AB403" s="431"/>
      <c r="AC403" s="407"/>
      <c r="AD403" s="425"/>
      <c r="AE403" s="1113" t="s">
        <v>1090</v>
      </c>
      <c r="AF403" s="1113">
        <v>294</v>
      </c>
      <c r="AG403" s="280"/>
      <c r="AH403" s="280"/>
      <c r="AI403" s="280"/>
    </row>
    <row r="404" spans="5:35" s="268" customFormat="1" ht="15" x14ac:dyDescent="0.25">
      <c r="E404" s="353"/>
      <c r="F404" s="280"/>
      <c r="G404" s="281"/>
      <c r="H404" s="280"/>
      <c r="I404" s="280"/>
      <c r="J404" s="280"/>
      <c r="K404" s="125"/>
      <c r="L404" s="280"/>
      <c r="M404" s="344"/>
      <c r="N404" s="344"/>
      <c r="O404" s="344"/>
      <c r="P404" s="344"/>
      <c r="Q404" s="344"/>
      <c r="R404" s="344"/>
      <c r="S404" s="344"/>
      <c r="T404" s="344"/>
      <c r="U404" s="344"/>
      <c r="V404" s="344"/>
      <c r="W404" s="429"/>
      <c r="X404" s="438" t="s">
        <v>1085</v>
      </c>
      <c r="Y404" s="344"/>
      <c r="Z404" s="430"/>
      <c r="AA404" s="431"/>
      <c r="AB404" s="431"/>
      <c r="AC404" s="407"/>
      <c r="AD404" s="425"/>
      <c r="AE404" s="1113" t="s">
        <v>1091</v>
      </c>
      <c r="AF404" s="1113">
        <v>873</v>
      </c>
      <c r="AG404" s="280"/>
      <c r="AH404" s="280"/>
      <c r="AI404" s="280"/>
    </row>
    <row r="405" spans="5:35" s="268" customFormat="1" ht="15" x14ac:dyDescent="0.25">
      <c r="E405" s="353"/>
      <c r="F405" s="280"/>
      <c r="G405" s="281"/>
      <c r="H405" s="280"/>
      <c r="I405" s="280"/>
      <c r="J405" s="280"/>
      <c r="K405" s="125"/>
      <c r="L405" s="280"/>
      <c r="M405" s="344"/>
      <c r="N405" s="344"/>
      <c r="O405" s="344"/>
      <c r="P405" s="344"/>
      <c r="Q405" s="344"/>
      <c r="R405" s="344"/>
      <c r="S405" s="344"/>
      <c r="T405" s="344"/>
      <c r="U405" s="344"/>
      <c r="V405" s="344"/>
      <c r="W405" s="429"/>
      <c r="X405" s="438" t="s">
        <v>1086</v>
      </c>
      <c r="Y405" s="344"/>
      <c r="Z405" s="430"/>
      <c r="AA405" s="431"/>
      <c r="AB405" s="431"/>
      <c r="AC405" s="407"/>
      <c r="AD405" s="425"/>
      <c r="AE405" s="1113" t="s">
        <v>1092</v>
      </c>
      <c r="AF405" s="1113">
        <v>632</v>
      </c>
      <c r="AG405" s="280"/>
      <c r="AH405" s="280"/>
      <c r="AI405" s="280"/>
    </row>
    <row r="406" spans="5:35" s="268" customFormat="1" ht="15" x14ac:dyDescent="0.25">
      <c r="E406" s="353"/>
      <c r="F406" s="280"/>
      <c r="G406" s="281"/>
      <c r="H406" s="280"/>
      <c r="I406" s="280"/>
      <c r="J406" s="280"/>
      <c r="K406" s="125"/>
      <c r="L406" s="280"/>
      <c r="M406" s="344"/>
      <c r="N406" s="344"/>
      <c r="O406" s="344"/>
      <c r="P406" s="344"/>
      <c r="Q406" s="344"/>
      <c r="R406" s="344"/>
      <c r="S406" s="344"/>
      <c r="T406" s="344"/>
      <c r="U406" s="344"/>
      <c r="V406" s="344"/>
      <c r="W406" s="429"/>
      <c r="X406" s="438" t="s">
        <v>1087</v>
      </c>
      <c r="Y406" s="344"/>
      <c r="Z406" s="430"/>
      <c r="AA406" s="431"/>
      <c r="AB406" s="431"/>
      <c r="AC406" s="407"/>
      <c r="AD406" s="425"/>
      <c r="AE406" s="1113" t="s">
        <v>1093</v>
      </c>
      <c r="AF406" s="1113">
        <v>1690</v>
      </c>
      <c r="AG406" s="280"/>
      <c r="AH406" s="280"/>
      <c r="AI406" s="280"/>
    </row>
    <row r="407" spans="5:35" s="268" customFormat="1" ht="15" x14ac:dyDescent="0.25">
      <c r="E407" s="353"/>
      <c r="F407" s="280"/>
      <c r="G407" s="281"/>
      <c r="H407" s="280"/>
      <c r="I407" s="280"/>
      <c r="J407" s="280"/>
      <c r="K407" s="125"/>
      <c r="L407" s="280"/>
      <c r="M407" s="344"/>
      <c r="N407" s="344"/>
      <c r="O407" s="344"/>
      <c r="P407" s="344"/>
      <c r="Q407" s="344"/>
      <c r="R407" s="344"/>
      <c r="S407" s="344"/>
      <c r="T407" s="344"/>
      <c r="U407" s="344"/>
      <c r="V407" s="344"/>
      <c r="W407" s="429"/>
      <c r="X407" s="438" t="s">
        <v>1088</v>
      </c>
      <c r="Y407" s="344"/>
      <c r="Z407" s="430"/>
      <c r="AA407" s="431"/>
      <c r="AB407" s="431"/>
      <c r="AC407" s="407"/>
      <c r="AD407" s="425"/>
      <c r="AE407" s="1113" t="s">
        <v>1094</v>
      </c>
      <c r="AF407" s="1113">
        <v>880</v>
      </c>
      <c r="AG407" s="280"/>
      <c r="AH407" s="280"/>
      <c r="AI407" s="280"/>
    </row>
    <row r="408" spans="5:35" s="268" customFormat="1" ht="15" x14ac:dyDescent="0.25">
      <c r="E408" s="353"/>
      <c r="F408" s="280"/>
      <c r="G408" s="281"/>
      <c r="H408" s="280"/>
      <c r="I408" s="280"/>
      <c r="J408" s="280"/>
      <c r="K408" s="125"/>
      <c r="L408" s="280"/>
      <c r="M408" s="344"/>
      <c r="N408" s="344"/>
      <c r="O408" s="344"/>
      <c r="P408" s="344"/>
      <c r="Q408" s="344"/>
      <c r="R408" s="344"/>
      <c r="S408" s="344"/>
      <c r="T408" s="344"/>
      <c r="U408" s="344"/>
      <c r="V408" s="344"/>
      <c r="W408" s="429"/>
      <c r="X408" s="438" t="s">
        <v>1089</v>
      </c>
      <c r="Y408" s="344"/>
      <c r="Z408" s="430"/>
      <c r="AA408" s="431"/>
      <c r="AB408" s="431"/>
      <c r="AC408" s="407"/>
      <c r="AD408" s="425"/>
      <c r="AE408" s="1113" t="s">
        <v>1095</v>
      </c>
      <c r="AF408" s="1113">
        <v>351</v>
      </c>
      <c r="AG408" s="280"/>
      <c r="AH408" s="280"/>
      <c r="AI408" s="280"/>
    </row>
    <row r="409" spans="5:35" s="268" customFormat="1" ht="15" x14ac:dyDescent="0.25">
      <c r="E409" s="353"/>
      <c r="F409" s="280"/>
      <c r="G409" s="281"/>
      <c r="H409" s="280"/>
      <c r="I409" s="280"/>
      <c r="J409" s="280"/>
      <c r="K409" s="125"/>
      <c r="L409" s="280"/>
      <c r="M409" s="344"/>
      <c r="N409" s="344"/>
      <c r="O409" s="344"/>
      <c r="P409" s="344"/>
      <c r="Q409" s="344"/>
      <c r="R409" s="344"/>
      <c r="S409" s="344"/>
      <c r="T409" s="344"/>
      <c r="U409" s="344"/>
      <c r="V409" s="344"/>
      <c r="W409" s="429"/>
      <c r="X409" s="438" t="s">
        <v>1090</v>
      </c>
      <c r="Y409" s="344"/>
      <c r="Z409" s="430"/>
      <c r="AA409" s="431"/>
      <c r="AB409" s="431"/>
      <c r="AC409" s="407"/>
      <c r="AD409" s="425"/>
      <c r="AE409" s="1113" t="s">
        <v>1096</v>
      </c>
      <c r="AF409" s="1113">
        <v>874</v>
      </c>
      <c r="AG409" s="280"/>
      <c r="AH409" s="280"/>
      <c r="AI409" s="280"/>
    </row>
    <row r="410" spans="5:35" s="268" customFormat="1" ht="15" x14ac:dyDescent="0.25">
      <c r="E410" s="353"/>
      <c r="F410" s="280"/>
      <c r="G410" s="281"/>
      <c r="H410" s="280"/>
      <c r="I410" s="280"/>
      <c r="J410" s="280"/>
      <c r="K410" s="125"/>
      <c r="L410" s="280"/>
      <c r="M410" s="344"/>
      <c r="N410" s="344"/>
      <c r="O410" s="344"/>
      <c r="P410" s="344"/>
      <c r="Q410" s="344"/>
      <c r="R410" s="344"/>
      <c r="S410" s="344"/>
      <c r="T410" s="344"/>
      <c r="U410" s="344"/>
      <c r="V410" s="344"/>
      <c r="W410" s="429"/>
      <c r="X410" s="438" t="s">
        <v>1091</v>
      </c>
      <c r="Y410" s="344"/>
      <c r="Z410" s="430"/>
      <c r="AA410" s="431"/>
      <c r="AB410" s="431"/>
      <c r="AC410" s="407"/>
      <c r="AD410" s="425"/>
      <c r="AE410" s="1113" t="s">
        <v>1097</v>
      </c>
      <c r="AF410" s="1113">
        <v>479</v>
      </c>
      <c r="AG410" s="280"/>
      <c r="AH410" s="280"/>
      <c r="AI410" s="280"/>
    </row>
    <row r="411" spans="5:35" s="268" customFormat="1" ht="15" x14ac:dyDescent="0.25">
      <c r="E411" s="353"/>
      <c r="F411" s="280"/>
      <c r="G411" s="281"/>
      <c r="H411" s="280"/>
      <c r="I411" s="280"/>
      <c r="J411" s="280"/>
      <c r="K411" s="125"/>
      <c r="L411" s="280"/>
      <c r="M411" s="344"/>
      <c r="N411" s="344"/>
      <c r="O411" s="344"/>
      <c r="P411" s="344"/>
      <c r="Q411" s="344"/>
      <c r="R411" s="344"/>
      <c r="S411" s="344"/>
      <c r="T411" s="344"/>
      <c r="U411" s="344"/>
      <c r="V411" s="344"/>
      <c r="W411" s="429"/>
      <c r="X411" s="438" t="s">
        <v>1092</v>
      </c>
      <c r="Y411" s="344"/>
      <c r="Z411" s="430"/>
      <c r="AA411" s="431"/>
      <c r="AB411" s="431"/>
      <c r="AC411" s="407"/>
      <c r="AD411" s="425"/>
      <c r="AE411" s="1113" t="s">
        <v>1098</v>
      </c>
      <c r="AF411" s="1113">
        <v>297</v>
      </c>
      <c r="AG411" s="280"/>
      <c r="AH411" s="280"/>
      <c r="AI411" s="280"/>
    </row>
    <row r="412" spans="5:35" s="268" customFormat="1" ht="15" x14ac:dyDescent="0.25">
      <c r="E412" s="353"/>
      <c r="F412" s="280"/>
      <c r="G412" s="281"/>
      <c r="H412" s="280"/>
      <c r="I412" s="280"/>
      <c r="J412" s="280"/>
      <c r="K412" s="125"/>
      <c r="L412" s="280"/>
      <c r="M412" s="344"/>
      <c r="N412" s="344"/>
      <c r="O412" s="344"/>
      <c r="P412" s="344"/>
      <c r="Q412" s="344"/>
      <c r="R412" s="344"/>
      <c r="S412" s="344"/>
      <c r="T412" s="344"/>
      <c r="U412" s="344"/>
      <c r="V412" s="344"/>
      <c r="W412" s="429"/>
      <c r="X412" s="438" t="s">
        <v>1093</v>
      </c>
      <c r="Y412" s="344"/>
      <c r="Z412" s="430"/>
      <c r="AA412" s="431"/>
      <c r="AB412" s="431"/>
      <c r="AC412" s="407"/>
      <c r="AD412" s="425"/>
      <c r="AE412" s="1113" t="s">
        <v>1099</v>
      </c>
      <c r="AF412" s="1113">
        <v>473</v>
      </c>
      <c r="AG412" s="280"/>
      <c r="AH412" s="280"/>
      <c r="AI412" s="280"/>
    </row>
    <row r="413" spans="5:35" s="268" customFormat="1" ht="15" x14ac:dyDescent="0.25">
      <c r="E413" s="353"/>
      <c r="F413" s="280"/>
      <c r="G413" s="281"/>
      <c r="H413" s="280"/>
      <c r="I413" s="280"/>
      <c r="J413" s="280"/>
      <c r="K413" s="125"/>
      <c r="L413" s="280"/>
      <c r="M413" s="344"/>
      <c r="N413" s="344"/>
      <c r="O413" s="344"/>
      <c r="P413" s="344"/>
      <c r="Q413" s="344"/>
      <c r="R413" s="344"/>
      <c r="S413" s="344"/>
      <c r="T413" s="344"/>
      <c r="U413" s="344"/>
      <c r="V413" s="344"/>
      <c r="W413" s="429"/>
      <c r="X413" s="438" t="s">
        <v>1094</v>
      </c>
      <c r="Y413" s="344"/>
      <c r="Z413" s="430"/>
      <c r="AA413" s="431"/>
      <c r="AB413" s="431"/>
      <c r="AC413" s="407"/>
      <c r="AD413" s="425"/>
      <c r="AE413" s="1113" t="s">
        <v>1100</v>
      </c>
      <c r="AF413" s="1113">
        <v>707</v>
      </c>
      <c r="AG413" s="280"/>
      <c r="AH413" s="280"/>
      <c r="AI413" s="280"/>
    </row>
    <row r="414" spans="5:35" s="268" customFormat="1" ht="15" x14ac:dyDescent="0.25">
      <c r="E414" s="353"/>
      <c r="F414" s="280"/>
      <c r="G414" s="281"/>
      <c r="H414" s="280"/>
      <c r="I414" s="280"/>
      <c r="J414" s="280"/>
      <c r="K414" s="125"/>
      <c r="L414" s="280"/>
      <c r="M414" s="344"/>
      <c r="N414" s="344"/>
      <c r="O414" s="344"/>
      <c r="P414" s="344"/>
      <c r="Q414" s="344"/>
      <c r="R414" s="344"/>
      <c r="S414" s="344"/>
      <c r="T414" s="344"/>
      <c r="U414" s="344"/>
      <c r="V414" s="344"/>
      <c r="W414" s="429"/>
      <c r="X414" s="438" t="s">
        <v>1095</v>
      </c>
      <c r="Y414" s="344"/>
      <c r="Z414" s="430"/>
      <c r="AA414" s="431"/>
      <c r="AB414" s="431"/>
      <c r="AC414" s="407"/>
      <c r="AD414" s="425"/>
      <c r="AE414" s="1113" t="s">
        <v>1101</v>
      </c>
      <c r="AF414" s="1113">
        <v>478</v>
      </c>
      <c r="AG414" s="280"/>
      <c r="AH414" s="280"/>
      <c r="AI414" s="280"/>
    </row>
    <row r="415" spans="5:35" s="268" customFormat="1" ht="15" x14ac:dyDescent="0.25">
      <c r="E415" s="353"/>
      <c r="F415" s="280"/>
      <c r="G415" s="281"/>
      <c r="H415" s="280"/>
      <c r="I415" s="280"/>
      <c r="J415" s="280"/>
      <c r="K415" s="125"/>
      <c r="L415" s="280"/>
      <c r="M415" s="344"/>
      <c r="N415" s="344"/>
      <c r="O415" s="344"/>
      <c r="P415" s="344"/>
      <c r="Q415" s="344"/>
      <c r="R415" s="344"/>
      <c r="S415" s="344"/>
      <c r="T415" s="344"/>
      <c r="U415" s="344"/>
      <c r="V415" s="344"/>
      <c r="W415" s="429"/>
      <c r="X415" s="438" t="s">
        <v>1096</v>
      </c>
      <c r="Y415" s="344"/>
      <c r="Z415" s="430"/>
      <c r="AA415" s="431"/>
      <c r="AB415" s="431"/>
      <c r="AC415" s="407"/>
      <c r="AD415" s="425"/>
      <c r="AE415" s="1113" t="s">
        <v>1102</v>
      </c>
      <c r="AF415" s="1113">
        <v>50</v>
      </c>
      <c r="AG415" s="280"/>
      <c r="AH415" s="280"/>
      <c r="AI415" s="280"/>
    </row>
    <row r="416" spans="5:35" s="268" customFormat="1" ht="15" x14ac:dyDescent="0.25">
      <c r="E416" s="353"/>
      <c r="F416" s="280"/>
      <c r="G416" s="281"/>
      <c r="H416" s="280"/>
      <c r="I416" s="280"/>
      <c r="J416" s="280"/>
      <c r="K416" s="125"/>
      <c r="L416" s="280"/>
      <c r="M416" s="344"/>
      <c r="N416" s="344"/>
      <c r="O416" s="344"/>
      <c r="P416" s="344"/>
      <c r="Q416" s="344"/>
      <c r="R416" s="344"/>
      <c r="S416" s="344"/>
      <c r="T416" s="344"/>
      <c r="U416" s="344"/>
      <c r="V416" s="344"/>
      <c r="W416" s="429"/>
      <c r="X416" s="438" t="s">
        <v>1097</v>
      </c>
      <c r="Y416" s="344"/>
      <c r="Z416" s="430"/>
      <c r="AA416" s="431"/>
      <c r="AB416" s="431"/>
      <c r="AC416" s="407"/>
      <c r="AD416" s="425"/>
      <c r="AE416" s="1113" t="s">
        <v>1103</v>
      </c>
      <c r="AF416" s="1113">
        <v>355</v>
      </c>
      <c r="AG416" s="280"/>
      <c r="AH416" s="280"/>
      <c r="AI416" s="280"/>
    </row>
    <row r="417" spans="5:35" s="268" customFormat="1" ht="15" x14ac:dyDescent="0.25">
      <c r="E417" s="353"/>
      <c r="F417" s="280"/>
      <c r="G417" s="281"/>
      <c r="H417" s="280"/>
      <c r="I417" s="280"/>
      <c r="J417" s="280"/>
      <c r="K417" s="125"/>
      <c r="L417" s="280"/>
      <c r="M417" s="344"/>
      <c r="N417" s="344"/>
      <c r="O417" s="344"/>
      <c r="P417" s="344"/>
      <c r="Q417" s="344"/>
      <c r="R417" s="344"/>
      <c r="S417" s="344"/>
      <c r="T417" s="344"/>
      <c r="U417" s="344"/>
      <c r="V417" s="344"/>
      <c r="W417" s="429"/>
      <c r="X417" s="438" t="s">
        <v>1098</v>
      </c>
      <c r="Y417" s="344"/>
      <c r="Z417" s="430"/>
      <c r="AA417" s="431"/>
      <c r="AB417" s="431"/>
      <c r="AC417" s="407"/>
      <c r="AD417" s="425"/>
      <c r="AE417" s="1113" t="s">
        <v>1104</v>
      </c>
      <c r="AF417" s="1113">
        <v>299</v>
      </c>
      <c r="AG417" s="280"/>
      <c r="AH417" s="280"/>
      <c r="AI417" s="280"/>
    </row>
    <row r="418" spans="5:35" s="268" customFormat="1" ht="15" x14ac:dyDescent="0.25">
      <c r="E418" s="353"/>
      <c r="F418" s="280"/>
      <c r="G418" s="281"/>
      <c r="H418" s="280"/>
      <c r="I418" s="280"/>
      <c r="J418" s="280"/>
      <c r="K418" s="125"/>
      <c r="L418" s="280"/>
      <c r="M418" s="344"/>
      <c r="N418" s="344"/>
      <c r="O418" s="344"/>
      <c r="P418" s="344"/>
      <c r="Q418" s="344"/>
      <c r="R418" s="344"/>
      <c r="S418" s="344"/>
      <c r="T418" s="344"/>
      <c r="U418" s="344"/>
      <c r="V418" s="344"/>
      <c r="W418" s="429"/>
      <c r="X418" s="438" t="s">
        <v>1099</v>
      </c>
      <c r="Y418" s="344"/>
      <c r="Z418" s="430"/>
      <c r="AA418" s="431"/>
      <c r="AB418" s="431"/>
      <c r="AC418" s="407"/>
      <c r="AD418" s="425"/>
      <c r="AE418" s="1113" t="s">
        <v>1105</v>
      </c>
      <c r="AF418" s="1113">
        <v>476</v>
      </c>
      <c r="AG418" s="280"/>
      <c r="AH418" s="280"/>
      <c r="AI418" s="280"/>
    </row>
    <row r="419" spans="5:35" s="268" customFormat="1" ht="15" x14ac:dyDescent="0.25">
      <c r="E419" s="353"/>
      <c r="F419" s="280"/>
      <c r="G419" s="281"/>
      <c r="H419" s="280"/>
      <c r="I419" s="280"/>
      <c r="J419" s="280"/>
      <c r="K419" s="125"/>
      <c r="L419" s="280"/>
      <c r="M419" s="344"/>
      <c r="N419" s="344"/>
      <c r="O419" s="344"/>
      <c r="P419" s="344"/>
      <c r="Q419" s="344"/>
      <c r="R419" s="344"/>
      <c r="S419" s="344"/>
      <c r="T419" s="344"/>
      <c r="U419" s="344"/>
      <c r="V419" s="344"/>
      <c r="W419" s="429"/>
      <c r="X419" s="438" t="s">
        <v>1100</v>
      </c>
      <c r="Y419" s="344"/>
      <c r="Z419" s="430"/>
      <c r="AA419" s="431"/>
      <c r="AB419" s="431"/>
      <c r="AC419" s="407"/>
      <c r="AD419" s="425"/>
      <c r="AE419" s="1113" t="s">
        <v>982</v>
      </c>
      <c r="AF419" s="1113">
        <v>637</v>
      </c>
      <c r="AG419" s="280"/>
      <c r="AH419" s="280"/>
      <c r="AI419" s="280"/>
    </row>
    <row r="420" spans="5:35" s="268" customFormat="1" ht="15" x14ac:dyDescent="0.25">
      <c r="E420" s="353"/>
      <c r="F420" s="280"/>
      <c r="G420" s="281"/>
      <c r="H420" s="280"/>
      <c r="I420" s="280"/>
      <c r="J420" s="280"/>
      <c r="K420" s="125"/>
      <c r="L420" s="280"/>
      <c r="M420" s="344"/>
      <c r="N420" s="344"/>
      <c r="O420" s="344"/>
      <c r="P420" s="344"/>
      <c r="Q420" s="344"/>
      <c r="R420" s="344"/>
      <c r="S420" s="344"/>
      <c r="T420" s="344"/>
      <c r="U420" s="344"/>
      <c r="V420" s="344"/>
      <c r="W420" s="429"/>
      <c r="X420" s="438" t="s">
        <v>1101</v>
      </c>
      <c r="Y420" s="344"/>
      <c r="Z420" s="430"/>
      <c r="AA420" s="431"/>
      <c r="AB420" s="431"/>
      <c r="AC420" s="407"/>
      <c r="AD420" s="425"/>
      <c r="AE420" s="1113" t="s">
        <v>983</v>
      </c>
      <c r="AF420" s="1113">
        <v>638</v>
      </c>
      <c r="AG420" s="280"/>
      <c r="AH420" s="280"/>
      <c r="AI420" s="280"/>
    </row>
    <row r="421" spans="5:35" s="268" customFormat="1" ht="15" x14ac:dyDescent="0.25">
      <c r="E421" s="353"/>
      <c r="F421" s="280"/>
      <c r="G421" s="281"/>
      <c r="H421" s="280"/>
      <c r="I421" s="280"/>
      <c r="J421" s="280"/>
      <c r="K421" s="125"/>
      <c r="L421" s="280"/>
      <c r="M421" s="344"/>
      <c r="N421" s="344"/>
      <c r="O421" s="344"/>
      <c r="P421" s="344"/>
      <c r="Q421" s="344"/>
      <c r="R421" s="344"/>
      <c r="S421" s="344"/>
      <c r="T421" s="344"/>
      <c r="U421" s="344"/>
      <c r="V421" s="344"/>
      <c r="W421" s="429"/>
      <c r="X421" s="438" t="s">
        <v>1102</v>
      </c>
      <c r="Y421" s="344"/>
      <c r="Z421" s="430"/>
      <c r="AA421" s="431"/>
      <c r="AB421" s="431"/>
      <c r="AC421" s="407"/>
      <c r="AD421" s="425"/>
      <c r="AE421" s="1113" t="s">
        <v>984</v>
      </c>
      <c r="AF421" s="1113">
        <v>56</v>
      </c>
      <c r="AG421" s="280"/>
      <c r="AH421" s="280"/>
      <c r="AI421" s="280"/>
    </row>
    <row r="422" spans="5:35" s="268" customFormat="1" ht="15" x14ac:dyDescent="0.25">
      <c r="E422" s="353"/>
      <c r="F422" s="280"/>
      <c r="G422" s="281"/>
      <c r="H422" s="280"/>
      <c r="I422" s="280"/>
      <c r="J422" s="280"/>
      <c r="K422" s="125"/>
      <c r="L422" s="280"/>
      <c r="M422" s="344"/>
      <c r="N422" s="344"/>
      <c r="O422" s="344"/>
      <c r="P422" s="344"/>
      <c r="Q422" s="344"/>
      <c r="R422" s="344"/>
      <c r="S422" s="344"/>
      <c r="T422" s="344"/>
      <c r="U422" s="344"/>
      <c r="V422" s="344"/>
      <c r="W422" s="429"/>
      <c r="X422" s="438" t="s">
        <v>1103</v>
      </c>
      <c r="Y422" s="344"/>
      <c r="Z422" s="430"/>
      <c r="AA422" s="431"/>
      <c r="AB422" s="431"/>
      <c r="AC422" s="407"/>
      <c r="AD422" s="425"/>
      <c r="AE422" s="1113" t="s">
        <v>985</v>
      </c>
      <c r="AF422" s="1113">
        <v>1892</v>
      </c>
      <c r="AG422" s="280"/>
      <c r="AH422" s="280"/>
      <c r="AI422" s="280"/>
    </row>
    <row r="423" spans="5:35" s="268" customFormat="1" ht="15" x14ac:dyDescent="0.25">
      <c r="E423" s="353"/>
      <c r="F423" s="280"/>
      <c r="G423" s="281"/>
      <c r="H423" s="280"/>
      <c r="I423" s="280"/>
      <c r="J423" s="280"/>
      <c r="K423" s="125"/>
      <c r="L423" s="280"/>
      <c r="M423" s="344"/>
      <c r="N423" s="344"/>
      <c r="O423" s="344"/>
      <c r="P423" s="344"/>
      <c r="Q423" s="344"/>
      <c r="R423" s="344"/>
      <c r="S423" s="344"/>
      <c r="T423" s="344"/>
      <c r="U423" s="344"/>
      <c r="V423" s="344"/>
      <c r="W423" s="429"/>
      <c r="X423" s="438" t="s">
        <v>1104</v>
      </c>
      <c r="Y423" s="344"/>
      <c r="Z423" s="430"/>
      <c r="AA423" s="431"/>
      <c r="AB423" s="431"/>
      <c r="AC423" s="407"/>
      <c r="AD423" s="425"/>
      <c r="AE423" s="1113" t="s">
        <v>986</v>
      </c>
      <c r="AF423" s="1113">
        <v>879</v>
      </c>
      <c r="AG423" s="280"/>
      <c r="AH423" s="280"/>
      <c r="AI423" s="280"/>
    </row>
    <row r="424" spans="5:35" s="268" customFormat="1" ht="15" x14ac:dyDescent="0.25">
      <c r="E424" s="353"/>
      <c r="F424" s="280"/>
      <c r="G424" s="281"/>
      <c r="H424" s="280"/>
      <c r="I424" s="280"/>
      <c r="J424" s="280"/>
      <c r="K424" s="125"/>
      <c r="L424" s="280"/>
      <c r="M424" s="344"/>
      <c r="N424" s="344"/>
      <c r="O424" s="344"/>
      <c r="P424" s="344"/>
      <c r="Q424" s="344"/>
      <c r="R424" s="344"/>
      <c r="S424" s="344"/>
      <c r="T424" s="344"/>
      <c r="U424" s="344"/>
      <c r="V424" s="344"/>
      <c r="W424" s="429"/>
      <c r="X424" s="438" t="s">
        <v>1105</v>
      </c>
      <c r="Y424" s="344"/>
      <c r="Z424" s="430"/>
      <c r="AA424" s="431"/>
      <c r="AB424" s="431"/>
      <c r="AC424" s="407"/>
      <c r="AD424" s="425"/>
      <c r="AE424" s="1113" t="s">
        <v>987</v>
      </c>
      <c r="AF424" s="1113">
        <v>301</v>
      </c>
      <c r="AG424" s="280"/>
      <c r="AH424" s="280"/>
      <c r="AI424" s="280"/>
    </row>
    <row r="425" spans="5:35" s="268" customFormat="1" ht="15" x14ac:dyDescent="0.25">
      <c r="E425" s="353"/>
      <c r="F425" s="280"/>
      <c r="G425" s="281"/>
      <c r="H425" s="280"/>
      <c r="I425" s="280"/>
      <c r="J425" s="280"/>
      <c r="K425" s="125"/>
      <c r="L425" s="280"/>
      <c r="M425" s="344"/>
      <c r="N425" s="344"/>
      <c r="O425" s="344"/>
      <c r="P425" s="344"/>
      <c r="Q425" s="344"/>
      <c r="R425" s="344"/>
      <c r="S425" s="344"/>
      <c r="T425" s="344"/>
      <c r="U425" s="344"/>
      <c r="V425" s="344"/>
      <c r="W425" s="429"/>
      <c r="X425" s="438" t="s">
        <v>982</v>
      </c>
      <c r="Y425" s="344"/>
      <c r="Z425" s="430"/>
      <c r="AA425" s="431"/>
      <c r="AB425" s="431"/>
      <c r="AC425" s="407"/>
      <c r="AD425" s="425"/>
      <c r="AE425" s="1113" t="s">
        <v>988</v>
      </c>
      <c r="AF425" s="1113">
        <v>1896</v>
      </c>
      <c r="AG425" s="280"/>
      <c r="AH425" s="280"/>
      <c r="AI425" s="280"/>
    </row>
    <row r="426" spans="5:35" s="268" customFormat="1" ht="15" x14ac:dyDescent="0.25">
      <c r="E426" s="353"/>
      <c r="F426" s="280"/>
      <c r="G426" s="281"/>
      <c r="H426" s="280"/>
      <c r="I426" s="280"/>
      <c r="J426" s="280"/>
      <c r="K426" s="125"/>
      <c r="L426" s="280"/>
      <c r="M426" s="344"/>
      <c r="N426" s="344"/>
      <c r="O426" s="344"/>
      <c r="P426" s="344"/>
      <c r="Q426" s="344"/>
      <c r="R426" s="344"/>
      <c r="S426" s="344"/>
      <c r="T426" s="344"/>
      <c r="U426" s="344"/>
      <c r="V426" s="344"/>
      <c r="W426" s="429"/>
      <c r="X426" s="438" t="s">
        <v>983</v>
      </c>
      <c r="Y426" s="344"/>
      <c r="Z426" s="430"/>
      <c r="AA426" s="431"/>
      <c r="AB426" s="431"/>
      <c r="AC426" s="407"/>
      <c r="AD426" s="425"/>
      <c r="AE426" s="1113" t="s">
        <v>989</v>
      </c>
      <c r="AF426" s="1113">
        <v>642</v>
      </c>
      <c r="AG426" s="280"/>
      <c r="AH426" s="280"/>
      <c r="AI426" s="280"/>
    </row>
    <row r="427" spans="5:35" s="268" customFormat="1" ht="15" x14ac:dyDescent="0.25">
      <c r="E427" s="353"/>
      <c r="F427" s="280"/>
      <c r="G427" s="281"/>
      <c r="H427" s="280"/>
      <c r="I427" s="280"/>
      <c r="J427" s="280"/>
      <c r="K427" s="125"/>
      <c r="L427" s="280"/>
      <c r="M427" s="344"/>
      <c r="N427" s="344"/>
      <c r="O427" s="344"/>
      <c r="P427" s="344"/>
      <c r="Q427" s="344"/>
      <c r="R427" s="344"/>
      <c r="S427" s="344"/>
      <c r="T427" s="344"/>
      <c r="U427" s="344"/>
      <c r="V427" s="344"/>
      <c r="W427" s="429"/>
      <c r="X427" s="438" t="s">
        <v>984</v>
      </c>
      <c r="Y427" s="344"/>
      <c r="Z427" s="430"/>
      <c r="AA427" s="431"/>
      <c r="AB427" s="431"/>
      <c r="AC427" s="407"/>
      <c r="AD427" s="425"/>
      <c r="AE427" s="1113" t="s">
        <v>990</v>
      </c>
      <c r="AF427" s="1113">
        <v>193</v>
      </c>
      <c r="AG427" s="280"/>
      <c r="AH427" s="280"/>
      <c r="AI427" s="280"/>
    </row>
    <row r="428" spans="5:35" s="268" customFormat="1" ht="15" x14ac:dyDescent="0.25">
      <c r="E428" s="353"/>
      <c r="F428" s="280"/>
      <c r="G428" s="281"/>
      <c r="H428" s="280"/>
      <c r="I428" s="280"/>
      <c r="J428" s="280"/>
      <c r="K428" s="125"/>
      <c r="L428" s="280"/>
      <c r="M428" s="344"/>
      <c r="N428" s="344"/>
      <c r="O428" s="344"/>
      <c r="P428" s="344"/>
      <c r="Q428" s="344"/>
      <c r="R428" s="344"/>
      <c r="S428" s="344"/>
      <c r="T428" s="344"/>
      <c r="U428" s="344"/>
      <c r="V428" s="344"/>
      <c r="W428" s="429"/>
      <c r="X428" s="438" t="s">
        <v>985</v>
      </c>
      <c r="Y428" s="344"/>
      <c r="Z428" s="430"/>
      <c r="AA428" s="431"/>
      <c r="AB428" s="431"/>
      <c r="AC428" s="407"/>
      <c r="AD428" s="425"/>
      <c r="AE428" s="280"/>
      <c r="AF428" s="280"/>
      <c r="AG428" s="280"/>
      <c r="AH428" s="280"/>
      <c r="AI428" s="280"/>
    </row>
    <row r="429" spans="5:35" s="268" customFormat="1" ht="15" x14ac:dyDescent="0.25">
      <c r="E429" s="353"/>
      <c r="F429" s="280"/>
      <c r="G429" s="281"/>
      <c r="H429" s="280"/>
      <c r="I429" s="280"/>
      <c r="J429" s="280"/>
      <c r="K429" s="125"/>
      <c r="L429" s="280"/>
      <c r="M429" s="344"/>
      <c r="N429" s="344"/>
      <c r="O429" s="344"/>
      <c r="P429" s="344"/>
      <c r="Q429" s="344"/>
      <c r="R429" s="344"/>
      <c r="S429" s="344"/>
      <c r="T429" s="344"/>
      <c r="U429" s="344"/>
      <c r="V429" s="344"/>
      <c r="W429" s="429"/>
      <c r="X429" s="438" t="s">
        <v>986</v>
      </c>
      <c r="Y429" s="344"/>
      <c r="Z429" s="430"/>
      <c r="AA429" s="431"/>
      <c r="AB429" s="431"/>
      <c r="AC429" s="407"/>
      <c r="AD429" s="425"/>
      <c r="AE429" s="280"/>
      <c r="AF429" s="280"/>
      <c r="AG429" s="280"/>
      <c r="AH429" s="280"/>
      <c r="AI429" s="280"/>
    </row>
    <row r="430" spans="5:35" s="268" customFormat="1" ht="15" x14ac:dyDescent="0.25">
      <c r="E430" s="353"/>
      <c r="F430" s="280"/>
      <c r="G430" s="281"/>
      <c r="H430" s="280"/>
      <c r="I430" s="280"/>
      <c r="J430" s="280"/>
      <c r="K430" s="125"/>
      <c r="L430" s="280"/>
      <c r="M430" s="344"/>
      <c r="N430" s="344"/>
      <c r="O430" s="344"/>
      <c r="P430" s="344"/>
      <c r="Q430" s="344"/>
      <c r="R430" s="344"/>
      <c r="S430" s="344"/>
      <c r="T430" s="344"/>
      <c r="U430" s="344"/>
      <c r="V430" s="344"/>
      <c r="W430" s="429"/>
      <c r="X430" s="438" t="s">
        <v>987</v>
      </c>
      <c r="Y430" s="344"/>
      <c r="Z430" s="430"/>
      <c r="AA430" s="431"/>
      <c r="AB430" s="431"/>
      <c r="AC430" s="407"/>
      <c r="AD430" s="425"/>
      <c r="AE430" s="280"/>
      <c r="AF430" s="280"/>
      <c r="AG430" s="280"/>
      <c r="AH430" s="280"/>
      <c r="AI430" s="280"/>
    </row>
    <row r="431" spans="5:35" s="268" customFormat="1" ht="15" x14ac:dyDescent="0.25">
      <c r="E431" s="353"/>
      <c r="F431" s="280"/>
      <c r="G431" s="281"/>
      <c r="H431" s="280"/>
      <c r="I431" s="280"/>
      <c r="J431" s="280"/>
      <c r="K431" s="125"/>
      <c r="L431" s="280"/>
      <c r="M431" s="344"/>
      <c r="N431" s="344"/>
      <c r="O431" s="344"/>
      <c r="P431" s="344"/>
      <c r="Q431" s="344"/>
      <c r="R431" s="344"/>
      <c r="S431" s="344"/>
      <c r="T431" s="344"/>
      <c r="U431" s="344"/>
      <c r="V431" s="344"/>
      <c r="W431" s="429"/>
      <c r="X431" s="438" t="s">
        <v>988</v>
      </c>
      <c r="Y431" s="344"/>
      <c r="Z431" s="430"/>
      <c r="AA431" s="431"/>
      <c r="AB431" s="431"/>
      <c r="AC431" s="407"/>
      <c r="AD431" s="425"/>
      <c r="AE431" s="280"/>
      <c r="AF431" s="280"/>
      <c r="AG431" s="280"/>
      <c r="AH431" s="280"/>
      <c r="AI431" s="280"/>
    </row>
    <row r="432" spans="5:35" s="268" customFormat="1" ht="15" x14ac:dyDescent="0.25">
      <c r="E432" s="353"/>
      <c r="F432" s="280"/>
      <c r="G432" s="281"/>
      <c r="H432" s="280"/>
      <c r="I432" s="280"/>
      <c r="J432" s="280"/>
      <c r="K432" s="125"/>
      <c r="L432" s="280"/>
      <c r="M432" s="344"/>
      <c r="N432" s="344"/>
      <c r="O432" s="344"/>
      <c r="P432" s="344"/>
      <c r="Q432" s="344"/>
      <c r="R432" s="344"/>
      <c r="S432" s="344"/>
      <c r="T432" s="344"/>
      <c r="U432" s="344"/>
      <c r="V432" s="344"/>
      <c r="W432" s="429"/>
      <c r="X432" s="438" t="s">
        <v>989</v>
      </c>
      <c r="Y432" s="344"/>
      <c r="Z432" s="430"/>
      <c r="AA432" s="431"/>
      <c r="AB432" s="431"/>
      <c r="AC432" s="407"/>
      <c r="AD432" s="425"/>
      <c r="AE432" s="280"/>
      <c r="AF432" s="280"/>
      <c r="AG432" s="280"/>
      <c r="AH432" s="280"/>
      <c r="AI432" s="280"/>
    </row>
    <row r="433" spans="5:35" s="268" customFormat="1" ht="15" x14ac:dyDescent="0.25">
      <c r="E433" s="353"/>
      <c r="F433" s="280"/>
      <c r="G433" s="281"/>
      <c r="H433" s="280"/>
      <c r="I433" s="280"/>
      <c r="J433" s="280"/>
      <c r="K433" s="125"/>
      <c r="L433" s="280"/>
      <c r="M433" s="344"/>
      <c r="N433" s="344"/>
      <c r="O433" s="344"/>
      <c r="P433" s="344"/>
      <c r="Q433" s="344"/>
      <c r="R433" s="344"/>
      <c r="S433" s="344"/>
      <c r="T433" s="344"/>
      <c r="U433" s="344"/>
      <c r="V433" s="344"/>
      <c r="W433" s="429"/>
      <c r="X433" s="438" t="s">
        <v>990</v>
      </c>
      <c r="Y433" s="344"/>
      <c r="Z433" s="430"/>
      <c r="AA433" s="431"/>
      <c r="AB433" s="431"/>
      <c r="AC433" s="407"/>
      <c r="AD433" s="425"/>
      <c r="AE433" s="280"/>
      <c r="AF433" s="280"/>
      <c r="AG433" s="280"/>
      <c r="AH433" s="280"/>
      <c r="AI433" s="280"/>
    </row>
    <row r="434" spans="5:35" s="268" customFormat="1" x14ac:dyDescent="0.25">
      <c r="E434" s="353"/>
      <c r="F434" s="280"/>
      <c r="G434" s="281"/>
      <c r="H434" s="280"/>
      <c r="I434" s="280"/>
      <c r="J434" s="280"/>
      <c r="K434" s="125"/>
      <c r="L434" s="280"/>
      <c r="M434" s="344"/>
      <c r="N434" s="344"/>
      <c r="O434" s="344"/>
      <c r="P434" s="344"/>
      <c r="Q434" s="344"/>
      <c r="R434" s="344"/>
      <c r="S434" s="344"/>
      <c r="T434" s="344"/>
      <c r="U434" s="344"/>
      <c r="V434" s="344"/>
      <c r="W434" s="429"/>
      <c r="X434" s="344"/>
      <c r="Y434" s="344"/>
      <c r="Z434" s="430"/>
      <c r="AA434" s="431"/>
      <c r="AB434" s="431"/>
      <c r="AC434" s="407"/>
      <c r="AD434" s="425"/>
      <c r="AE434" s="280"/>
      <c r="AF434" s="280"/>
      <c r="AG434" s="280"/>
      <c r="AH434" s="280"/>
      <c r="AI434" s="280"/>
    </row>
    <row r="435" spans="5:35" s="268" customFormat="1" x14ac:dyDescent="0.25">
      <c r="E435" s="353"/>
      <c r="F435" s="280"/>
      <c r="G435" s="281"/>
      <c r="H435" s="280"/>
      <c r="I435" s="280"/>
      <c r="J435" s="280"/>
      <c r="K435" s="125"/>
      <c r="L435" s="280"/>
      <c r="M435" s="344"/>
      <c r="N435" s="344"/>
      <c r="O435" s="344"/>
      <c r="P435" s="344"/>
      <c r="Q435" s="344"/>
      <c r="R435" s="344"/>
      <c r="S435" s="344"/>
      <c r="T435" s="344"/>
      <c r="U435" s="344"/>
      <c r="V435" s="344"/>
      <c r="W435" s="429"/>
      <c r="X435" s="344"/>
      <c r="Y435" s="344"/>
      <c r="Z435" s="430"/>
      <c r="AA435" s="431"/>
      <c r="AB435" s="431"/>
      <c r="AC435" s="407"/>
      <c r="AD435" s="425"/>
      <c r="AE435" s="280"/>
      <c r="AF435" s="280"/>
      <c r="AG435" s="280"/>
      <c r="AH435" s="280"/>
      <c r="AI435" s="280"/>
    </row>
    <row r="436" spans="5:35" s="268" customFormat="1" x14ac:dyDescent="0.25">
      <c r="E436" s="353"/>
      <c r="F436" s="280"/>
      <c r="G436" s="281"/>
      <c r="H436" s="280"/>
      <c r="I436" s="280"/>
      <c r="J436" s="280"/>
      <c r="K436" s="125"/>
      <c r="L436" s="280"/>
      <c r="M436" s="344"/>
      <c r="N436" s="344"/>
      <c r="O436" s="344"/>
      <c r="P436" s="344"/>
      <c r="Q436" s="344"/>
      <c r="R436" s="344"/>
      <c r="S436" s="344"/>
      <c r="T436" s="344"/>
      <c r="U436" s="344"/>
      <c r="V436" s="344"/>
      <c r="W436" s="429"/>
      <c r="X436" s="344"/>
      <c r="Y436" s="344"/>
      <c r="Z436" s="430"/>
      <c r="AA436" s="431"/>
      <c r="AB436" s="431"/>
      <c r="AC436" s="407"/>
      <c r="AD436" s="425"/>
      <c r="AE436" s="280"/>
      <c r="AF436" s="280"/>
      <c r="AG436" s="280"/>
      <c r="AH436" s="280"/>
      <c r="AI436" s="280"/>
    </row>
    <row r="437" spans="5:35" s="268" customFormat="1" x14ac:dyDescent="0.25">
      <c r="E437" s="353"/>
      <c r="F437" s="280"/>
      <c r="G437" s="281"/>
      <c r="H437" s="280"/>
      <c r="I437" s="280"/>
      <c r="J437" s="280"/>
      <c r="K437" s="125"/>
      <c r="L437" s="280"/>
      <c r="M437" s="344"/>
      <c r="N437" s="344"/>
      <c r="O437" s="344"/>
      <c r="P437" s="344"/>
      <c r="Q437" s="344"/>
      <c r="R437" s="344"/>
      <c r="S437" s="344"/>
      <c r="T437" s="344"/>
      <c r="U437" s="344"/>
      <c r="V437" s="344"/>
      <c r="W437" s="429"/>
      <c r="X437" s="344"/>
      <c r="Y437" s="344"/>
      <c r="Z437" s="430"/>
      <c r="AA437" s="431"/>
      <c r="AB437" s="431"/>
      <c r="AC437" s="407"/>
      <c r="AD437" s="425"/>
      <c r="AE437" s="280"/>
      <c r="AF437" s="280"/>
      <c r="AG437" s="280"/>
      <c r="AH437" s="280"/>
      <c r="AI437" s="280"/>
    </row>
    <row r="438" spans="5:35" s="268" customFormat="1" x14ac:dyDescent="0.25">
      <c r="E438" s="353"/>
      <c r="F438" s="280"/>
      <c r="G438" s="281"/>
      <c r="H438" s="280"/>
      <c r="I438" s="280"/>
      <c r="J438" s="280"/>
      <c r="K438" s="125"/>
      <c r="L438" s="280"/>
      <c r="M438" s="344"/>
      <c r="N438" s="344"/>
      <c r="O438" s="344"/>
      <c r="P438" s="344"/>
      <c r="Q438" s="344"/>
      <c r="R438" s="344"/>
      <c r="S438" s="344"/>
      <c r="T438" s="344"/>
      <c r="U438" s="344"/>
      <c r="V438" s="344"/>
      <c r="W438" s="429"/>
      <c r="X438" s="344"/>
      <c r="Y438" s="344"/>
      <c r="Z438" s="430"/>
      <c r="AA438" s="431"/>
      <c r="AB438" s="431"/>
      <c r="AC438" s="407"/>
      <c r="AD438" s="425"/>
      <c r="AE438" s="280"/>
      <c r="AF438" s="280"/>
      <c r="AG438" s="280"/>
      <c r="AH438" s="280"/>
      <c r="AI438" s="280"/>
    </row>
    <row r="439" spans="5:35" s="268" customFormat="1" x14ac:dyDescent="0.25">
      <c r="E439" s="353"/>
      <c r="F439" s="280"/>
      <c r="G439" s="281"/>
      <c r="H439" s="280"/>
      <c r="I439" s="280"/>
      <c r="J439" s="280"/>
      <c r="K439" s="125"/>
      <c r="L439" s="280"/>
      <c r="M439" s="344"/>
      <c r="N439" s="344"/>
      <c r="O439" s="344"/>
      <c r="P439" s="344"/>
      <c r="Q439" s="344"/>
      <c r="R439" s="344"/>
      <c r="S439" s="344"/>
      <c r="T439" s="344"/>
      <c r="U439" s="344"/>
      <c r="V439" s="344"/>
      <c r="W439" s="429"/>
      <c r="X439" s="344"/>
      <c r="Y439" s="344"/>
      <c r="Z439" s="430"/>
      <c r="AA439" s="431"/>
      <c r="AB439" s="431"/>
      <c r="AC439" s="407"/>
      <c r="AD439" s="425"/>
      <c r="AE439" s="280"/>
      <c r="AF439" s="280"/>
      <c r="AG439" s="280"/>
      <c r="AH439" s="280"/>
      <c r="AI439" s="280"/>
    </row>
    <row r="440" spans="5:35" s="268" customFormat="1" x14ac:dyDescent="0.25">
      <c r="E440" s="353"/>
      <c r="F440" s="280"/>
      <c r="G440" s="281"/>
      <c r="H440" s="280"/>
      <c r="I440" s="280"/>
      <c r="J440" s="280"/>
      <c r="K440" s="125"/>
      <c r="L440" s="280"/>
      <c r="M440" s="344"/>
      <c r="N440" s="344"/>
      <c r="O440" s="344"/>
      <c r="P440" s="344"/>
      <c r="Q440" s="344"/>
      <c r="R440" s="344"/>
      <c r="S440" s="344"/>
      <c r="T440" s="344"/>
      <c r="U440" s="344"/>
      <c r="V440" s="344"/>
      <c r="W440" s="429"/>
      <c r="X440" s="344"/>
      <c r="Y440" s="344"/>
      <c r="Z440" s="430"/>
      <c r="AA440" s="431"/>
      <c r="AB440" s="431"/>
      <c r="AC440" s="407"/>
      <c r="AD440" s="425"/>
      <c r="AE440" s="280"/>
      <c r="AF440" s="280"/>
      <c r="AG440" s="280"/>
      <c r="AH440" s="280"/>
      <c r="AI440" s="280"/>
    </row>
    <row r="441" spans="5:35" s="268" customFormat="1" x14ac:dyDescent="0.25">
      <c r="E441" s="353"/>
      <c r="F441" s="280"/>
      <c r="G441" s="281"/>
      <c r="H441" s="280"/>
      <c r="I441" s="280"/>
      <c r="J441" s="280"/>
      <c r="K441" s="125"/>
      <c r="L441" s="280"/>
      <c r="M441" s="344"/>
      <c r="N441" s="344"/>
      <c r="O441" s="344"/>
      <c r="P441" s="344"/>
      <c r="Q441" s="344"/>
      <c r="R441" s="344"/>
      <c r="S441" s="344"/>
      <c r="T441" s="344"/>
      <c r="U441" s="344"/>
      <c r="V441" s="344"/>
      <c r="W441" s="429"/>
      <c r="X441" s="344"/>
      <c r="Y441" s="344"/>
      <c r="Z441" s="430"/>
      <c r="AA441" s="431"/>
      <c r="AB441" s="431"/>
      <c r="AC441" s="407"/>
      <c r="AD441" s="425"/>
      <c r="AE441" s="280"/>
      <c r="AF441" s="280"/>
      <c r="AG441" s="280"/>
      <c r="AH441" s="280"/>
      <c r="AI441" s="280"/>
    </row>
    <row r="442" spans="5:35" s="268" customFormat="1" x14ac:dyDescent="0.25">
      <c r="E442" s="353"/>
      <c r="F442" s="280"/>
      <c r="G442" s="281"/>
      <c r="H442" s="280"/>
      <c r="I442" s="280"/>
      <c r="J442" s="280"/>
      <c r="K442" s="125"/>
      <c r="L442" s="280"/>
      <c r="M442" s="344"/>
      <c r="N442" s="344"/>
      <c r="O442" s="344"/>
      <c r="P442" s="344"/>
      <c r="Q442" s="344"/>
      <c r="R442" s="344"/>
      <c r="S442" s="344"/>
      <c r="T442" s="344"/>
      <c r="U442" s="344"/>
      <c r="V442" s="344"/>
      <c r="W442" s="429"/>
      <c r="X442" s="344"/>
      <c r="Y442" s="344"/>
      <c r="Z442" s="430"/>
      <c r="AA442" s="431"/>
      <c r="AB442" s="431"/>
      <c r="AC442" s="407"/>
      <c r="AD442" s="425"/>
      <c r="AE442" s="280"/>
      <c r="AF442" s="280"/>
      <c r="AG442" s="280"/>
      <c r="AH442" s="280"/>
      <c r="AI442" s="280"/>
    </row>
    <row r="443" spans="5:35" s="268" customFormat="1" x14ac:dyDescent="0.25">
      <c r="E443" s="353"/>
      <c r="F443" s="280"/>
      <c r="G443" s="281"/>
      <c r="H443" s="280"/>
      <c r="I443" s="280"/>
      <c r="J443" s="280"/>
      <c r="K443" s="125"/>
      <c r="L443" s="280"/>
      <c r="M443" s="344"/>
      <c r="N443" s="344"/>
      <c r="O443" s="344"/>
      <c r="P443" s="344"/>
      <c r="Q443" s="344"/>
      <c r="R443" s="344"/>
      <c r="S443" s="344"/>
      <c r="T443" s="344"/>
      <c r="U443" s="344"/>
      <c r="V443" s="344"/>
      <c r="W443" s="429"/>
      <c r="X443" s="344"/>
      <c r="Y443" s="344"/>
      <c r="Z443" s="430"/>
      <c r="AA443" s="431"/>
      <c r="AB443" s="431"/>
      <c r="AC443" s="407"/>
      <c r="AD443" s="425"/>
      <c r="AE443" s="280"/>
      <c r="AF443" s="280"/>
      <c r="AG443" s="280"/>
      <c r="AH443" s="280"/>
      <c r="AI443" s="280"/>
    </row>
    <row r="444" spans="5:35" s="268" customFormat="1" x14ac:dyDescent="0.25">
      <c r="E444" s="353"/>
      <c r="F444" s="280"/>
      <c r="G444" s="281"/>
      <c r="H444" s="280"/>
      <c r="I444" s="280"/>
      <c r="J444" s="280"/>
      <c r="K444" s="125"/>
      <c r="L444" s="280"/>
      <c r="M444" s="344"/>
      <c r="N444" s="344"/>
      <c r="O444" s="344"/>
      <c r="P444" s="344"/>
      <c r="Q444" s="344"/>
      <c r="R444" s="344"/>
      <c r="S444" s="344"/>
      <c r="T444" s="344"/>
      <c r="U444" s="344"/>
      <c r="V444" s="344"/>
      <c r="W444" s="429"/>
      <c r="X444" s="344"/>
      <c r="Y444" s="344"/>
      <c r="Z444" s="430"/>
      <c r="AA444" s="431"/>
      <c r="AB444" s="431"/>
      <c r="AC444" s="407"/>
      <c r="AD444" s="425"/>
      <c r="AE444" s="280"/>
      <c r="AF444" s="280"/>
      <c r="AG444" s="280"/>
      <c r="AH444" s="280"/>
      <c r="AI444" s="280"/>
    </row>
    <row r="445" spans="5:35" s="268" customFormat="1" x14ac:dyDescent="0.25">
      <c r="E445" s="353"/>
      <c r="F445" s="280"/>
      <c r="G445" s="281"/>
      <c r="H445" s="280"/>
      <c r="I445" s="280"/>
      <c r="J445" s="280"/>
      <c r="K445" s="125"/>
      <c r="L445" s="280"/>
      <c r="M445" s="344"/>
      <c r="N445" s="344"/>
      <c r="O445" s="344"/>
      <c r="P445" s="344"/>
      <c r="Q445" s="344"/>
      <c r="R445" s="344"/>
      <c r="S445" s="344"/>
      <c r="T445" s="344"/>
      <c r="U445" s="344"/>
      <c r="V445" s="344"/>
      <c r="W445" s="429"/>
      <c r="X445" s="344"/>
      <c r="Y445" s="344"/>
      <c r="Z445" s="430"/>
      <c r="AA445" s="431"/>
      <c r="AB445" s="431"/>
      <c r="AC445" s="407"/>
      <c r="AD445" s="425"/>
      <c r="AE445" s="280"/>
      <c r="AF445" s="280"/>
      <c r="AG445" s="280"/>
      <c r="AH445" s="280"/>
      <c r="AI445" s="280"/>
    </row>
    <row r="446" spans="5:35" s="268" customFormat="1" x14ac:dyDescent="0.25">
      <c r="E446" s="353"/>
      <c r="F446" s="280"/>
      <c r="G446" s="281"/>
      <c r="H446" s="280"/>
      <c r="I446" s="280"/>
      <c r="J446" s="280"/>
      <c r="K446" s="125"/>
      <c r="L446" s="280"/>
      <c r="M446" s="344"/>
      <c r="N446" s="344"/>
      <c r="O446" s="344"/>
      <c r="P446" s="344"/>
      <c r="Q446" s="344"/>
      <c r="R446" s="344"/>
      <c r="S446" s="344"/>
      <c r="T446" s="344"/>
      <c r="U446" s="344"/>
      <c r="V446" s="344"/>
      <c r="W446" s="429"/>
      <c r="X446" s="344"/>
      <c r="Y446" s="344"/>
      <c r="Z446" s="430"/>
      <c r="AA446" s="431"/>
      <c r="AB446" s="431"/>
      <c r="AC446" s="407"/>
      <c r="AD446" s="425"/>
      <c r="AE446" s="280"/>
      <c r="AF446" s="280"/>
      <c r="AG446" s="280"/>
      <c r="AH446" s="280"/>
      <c r="AI446" s="280"/>
    </row>
    <row r="447" spans="5:35" s="268" customFormat="1" x14ac:dyDescent="0.25">
      <c r="E447" s="353"/>
      <c r="F447" s="280"/>
      <c r="G447" s="281"/>
      <c r="H447" s="280"/>
      <c r="I447" s="280"/>
      <c r="J447" s="280"/>
      <c r="K447" s="125"/>
      <c r="L447" s="280"/>
      <c r="M447" s="344"/>
      <c r="N447" s="344"/>
      <c r="O447" s="344"/>
      <c r="P447" s="344"/>
      <c r="Q447" s="344"/>
      <c r="R447" s="344"/>
      <c r="S447" s="344"/>
      <c r="T447" s="344"/>
      <c r="U447" s="344"/>
      <c r="V447" s="344"/>
      <c r="W447" s="429"/>
      <c r="X447" s="344"/>
      <c r="Y447" s="344"/>
      <c r="Z447" s="430"/>
      <c r="AA447" s="431"/>
      <c r="AB447" s="431"/>
      <c r="AC447" s="407"/>
      <c r="AD447" s="425"/>
      <c r="AE447" s="280"/>
      <c r="AF447" s="280"/>
      <c r="AG447" s="280"/>
      <c r="AH447" s="280"/>
      <c r="AI447" s="280"/>
    </row>
    <row r="448" spans="5:35" s="268" customFormat="1" x14ac:dyDescent="0.25">
      <c r="E448" s="353"/>
      <c r="F448" s="280"/>
      <c r="G448" s="281"/>
      <c r="H448" s="280"/>
      <c r="I448" s="280"/>
      <c r="J448" s="280"/>
      <c r="K448" s="125"/>
      <c r="L448" s="280"/>
      <c r="M448" s="344"/>
      <c r="N448" s="344"/>
      <c r="O448" s="344"/>
      <c r="P448" s="344"/>
      <c r="Q448" s="344"/>
      <c r="R448" s="344"/>
      <c r="S448" s="344"/>
      <c r="T448" s="344"/>
      <c r="U448" s="344"/>
      <c r="V448" s="344"/>
      <c r="W448" s="429"/>
      <c r="X448" s="344"/>
      <c r="Y448" s="344"/>
      <c r="Z448" s="430"/>
      <c r="AA448" s="431"/>
      <c r="AB448" s="431"/>
      <c r="AC448" s="407"/>
      <c r="AD448" s="425"/>
      <c r="AE448" s="280"/>
      <c r="AF448" s="280"/>
      <c r="AG448" s="280"/>
      <c r="AH448" s="280"/>
      <c r="AI448" s="280"/>
    </row>
    <row r="449" spans="5:35" s="268" customFormat="1" x14ac:dyDescent="0.25">
      <c r="E449" s="353"/>
      <c r="F449" s="280"/>
      <c r="G449" s="281"/>
      <c r="H449" s="280"/>
      <c r="I449" s="280"/>
      <c r="J449" s="280"/>
      <c r="K449" s="125"/>
      <c r="L449" s="280"/>
      <c r="M449" s="344"/>
      <c r="N449" s="344"/>
      <c r="O449" s="344"/>
      <c r="P449" s="344"/>
      <c r="Q449" s="344"/>
      <c r="R449" s="344"/>
      <c r="S449" s="344"/>
      <c r="T449" s="344"/>
      <c r="U449" s="344"/>
      <c r="V449" s="344"/>
      <c r="W449" s="429"/>
      <c r="X449" s="344"/>
      <c r="Y449" s="344"/>
      <c r="Z449" s="430"/>
      <c r="AA449" s="431"/>
      <c r="AB449" s="431"/>
      <c r="AC449" s="407"/>
      <c r="AD449" s="425"/>
      <c r="AE449" s="280"/>
      <c r="AF449" s="280"/>
      <c r="AG449" s="280"/>
      <c r="AH449" s="280"/>
      <c r="AI449" s="280"/>
    </row>
    <row r="450" spans="5:35" s="268" customFormat="1" x14ac:dyDescent="0.25">
      <c r="E450" s="353"/>
      <c r="F450" s="280"/>
      <c r="G450" s="281"/>
      <c r="H450" s="280"/>
      <c r="I450" s="280"/>
      <c r="J450" s="280"/>
      <c r="K450" s="125"/>
      <c r="L450" s="280"/>
      <c r="M450" s="344"/>
      <c r="N450" s="344"/>
      <c r="O450" s="344"/>
      <c r="P450" s="344"/>
      <c r="Q450" s="344"/>
      <c r="R450" s="344"/>
      <c r="S450" s="344"/>
      <c r="T450" s="344"/>
      <c r="U450" s="344"/>
      <c r="V450" s="344"/>
      <c r="W450" s="429"/>
      <c r="X450" s="344"/>
      <c r="Y450" s="344"/>
      <c r="Z450" s="430"/>
      <c r="AA450" s="431"/>
      <c r="AB450" s="431"/>
      <c r="AC450" s="407"/>
      <c r="AD450" s="425"/>
      <c r="AE450" s="280"/>
      <c r="AF450" s="280"/>
      <c r="AG450" s="280"/>
      <c r="AH450" s="280"/>
      <c r="AI450" s="280"/>
    </row>
    <row r="451" spans="5:35" s="268" customFormat="1" x14ac:dyDescent="0.25">
      <c r="E451" s="353"/>
      <c r="F451" s="280"/>
      <c r="G451" s="281"/>
      <c r="H451" s="280"/>
      <c r="I451" s="280"/>
      <c r="J451" s="280"/>
      <c r="K451" s="125"/>
      <c r="L451" s="280"/>
      <c r="M451" s="344"/>
      <c r="N451" s="344"/>
      <c r="O451" s="344"/>
      <c r="P451" s="344"/>
      <c r="Q451" s="344"/>
      <c r="R451" s="344"/>
      <c r="S451" s="344"/>
      <c r="T451" s="344"/>
      <c r="U451" s="344"/>
      <c r="V451" s="344"/>
      <c r="W451" s="429"/>
      <c r="X451" s="344"/>
      <c r="Y451" s="344"/>
      <c r="Z451" s="430"/>
      <c r="AA451" s="431"/>
      <c r="AB451" s="431"/>
      <c r="AC451" s="407"/>
      <c r="AD451" s="425"/>
      <c r="AE451" s="280"/>
      <c r="AF451" s="280"/>
      <c r="AG451" s="280"/>
      <c r="AH451" s="280"/>
      <c r="AI451" s="280"/>
    </row>
    <row r="452" spans="5:35" s="268" customFormat="1" x14ac:dyDescent="0.25">
      <c r="E452" s="353"/>
      <c r="F452" s="280"/>
      <c r="G452" s="281"/>
      <c r="H452" s="280"/>
      <c r="I452" s="280"/>
      <c r="J452" s="280"/>
      <c r="K452" s="125"/>
      <c r="L452" s="280"/>
      <c r="M452" s="344"/>
      <c r="N452" s="344"/>
      <c r="O452" s="344"/>
      <c r="P452" s="344"/>
      <c r="Q452" s="344"/>
      <c r="R452" s="344"/>
      <c r="S452" s="344"/>
      <c r="T452" s="344"/>
      <c r="U452" s="344"/>
      <c r="V452" s="344"/>
      <c r="W452" s="429"/>
      <c r="X452" s="344"/>
      <c r="Y452" s="344"/>
      <c r="Z452" s="430"/>
      <c r="AA452" s="431"/>
      <c r="AB452" s="431"/>
      <c r="AC452" s="407"/>
      <c r="AD452" s="425"/>
      <c r="AE452" s="280"/>
      <c r="AF452" s="280"/>
      <c r="AG452" s="280"/>
      <c r="AH452" s="280"/>
      <c r="AI452" s="280"/>
    </row>
    <row r="453" spans="5:35" s="268" customFormat="1" x14ac:dyDescent="0.25">
      <c r="E453" s="353"/>
      <c r="F453" s="280"/>
      <c r="G453" s="281"/>
      <c r="H453" s="280"/>
      <c r="I453" s="280"/>
      <c r="J453" s="280"/>
      <c r="K453" s="125"/>
      <c r="L453" s="280"/>
      <c r="M453" s="344"/>
      <c r="N453" s="344"/>
      <c r="O453" s="344"/>
      <c r="P453" s="344"/>
      <c r="Q453" s="344"/>
      <c r="R453" s="344"/>
      <c r="S453" s="344"/>
      <c r="T453" s="344"/>
      <c r="U453" s="344"/>
      <c r="V453" s="344"/>
      <c r="W453" s="429"/>
      <c r="X453" s="344"/>
      <c r="Y453" s="344"/>
      <c r="Z453" s="430"/>
      <c r="AA453" s="431"/>
      <c r="AB453" s="431"/>
      <c r="AC453" s="407"/>
      <c r="AD453" s="425"/>
      <c r="AE453" s="280"/>
      <c r="AF453" s="280"/>
      <c r="AG453" s="280"/>
      <c r="AH453" s="280"/>
      <c r="AI453" s="280"/>
    </row>
    <row r="454" spans="5:35" s="268" customFormat="1" x14ac:dyDescent="0.25">
      <c r="E454" s="353"/>
      <c r="F454" s="280"/>
      <c r="G454" s="281"/>
      <c r="H454" s="280"/>
      <c r="I454" s="280"/>
      <c r="J454" s="280"/>
      <c r="K454" s="125"/>
      <c r="L454" s="280"/>
      <c r="M454" s="344"/>
      <c r="N454" s="344"/>
      <c r="O454" s="344"/>
      <c r="P454" s="344"/>
      <c r="Q454" s="344"/>
      <c r="R454" s="344"/>
      <c r="S454" s="344"/>
      <c r="T454" s="344"/>
      <c r="U454" s="344"/>
      <c r="V454" s="344"/>
      <c r="W454" s="429"/>
      <c r="X454" s="344"/>
      <c r="Y454" s="344"/>
      <c r="Z454" s="430"/>
      <c r="AA454" s="431"/>
      <c r="AB454" s="431"/>
      <c r="AC454" s="407"/>
      <c r="AD454" s="425"/>
      <c r="AE454" s="280"/>
      <c r="AF454" s="280"/>
      <c r="AG454" s="280"/>
      <c r="AH454" s="280"/>
      <c r="AI454" s="280"/>
    </row>
    <row r="455" spans="5:35" s="268" customFormat="1" x14ac:dyDescent="0.25">
      <c r="E455" s="353"/>
      <c r="F455" s="280"/>
      <c r="G455" s="281"/>
      <c r="H455" s="280"/>
      <c r="I455" s="280"/>
      <c r="J455" s="280"/>
      <c r="K455" s="125"/>
      <c r="L455" s="280"/>
      <c r="M455" s="344"/>
      <c r="N455" s="344"/>
      <c r="O455" s="344"/>
      <c r="P455" s="344"/>
      <c r="Q455" s="344"/>
      <c r="R455" s="344"/>
      <c r="S455" s="344"/>
      <c r="T455" s="344"/>
      <c r="U455" s="344"/>
      <c r="V455" s="344"/>
      <c r="W455" s="429"/>
      <c r="X455" s="344"/>
      <c r="Y455" s="344"/>
      <c r="Z455" s="430"/>
      <c r="AA455" s="431"/>
      <c r="AB455" s="431"/>
      <c r="AC455" s="407"/>
      <c r="AD455" s="425"/>
      <c r="AE455" s="280"/>
      <c r="AF455" s="280"/>
      <c r="AG455" s="280"/>
      <c r="AH455" s="280"/>
      <c r="AI455" s="280"/>
    </row>
    <row r="456" spans="5:35" s="268" customFormat="1" x14ac:dyDescent="0.25">
      <c r="E456" s="353"/>
      <c r="F456" s="280"/>
      <c r="G456" s="281"/>
      <c r="H456" s="280"/>
      <c r="I456" s="280"/>
      <c r="J456" s="280"/>
      <c r="K456" s="125"/>
      <c r="L456" s="280"/>
      <c r="M456" s="344"/>
      <c r="N456" s="344"/>
      <c r="O456" s="344"/>
      <c r="P456" s="344"/>
      <c r="Q456" s="344"/>
      <c r="R456" s="344"/>
      <c r="S456" s="344"/>
      <c r="T456" s="344"/>
      <c r="U456" s="344"/>
      <c r="V456" s="344"/>
      <c r="W456" s="429"/>
      <c r="X456" s="344"/>
      <c r="Y456" s="344"/>
      <c r="Z456" s="430"/>
      <c r="AA456" s="431"/>
      <c r="AB456" s="431"/>
      <c r="AC456" s="407"/>
      <c r="AD456" s="425"/>
      <c r="AE456" s="280"/>
      <c r="AF456" s="280"/>
      <c r="AG456" s="280"/>
      <c r="AH456" s="280"/>
      <c r="AI456" s="280"/>
    </row>
    <row r="457" spans="5:35" s="268" customFormat="1" x14ac:dyDescent="0.25">
      <c r="E457" s="353"/>
      <c r="F457" s="280"/>
      <c r="G457" s="281"/>
      <c r="H457" s="280"/>
      <c r="I457" s="280"/>
      <c r="J457" s="280"/>
      <c r="K457" s="125"/>
      <c r="L457" s="280"/>
      <c r="M457" s="344"/>
      <c r="N457" s="344"/>
      <c r="O457" s="344"/>
      <c r="P457" s="344"/>
      <c r="Q457" s="344"/>
      <c r="R457" s="344"/>
      <c r="S457" s="344"/>
      <c r="T457" s="344"/>
      <c r="U457" s="344"/>
      <c r="V457" s="344"/>
      <c r="W457" s="429"/>
      <c r="X457" s="344"/>
      <c r="Y457" s="344"/>
      <c r="Z457" s="430"/>
      <c r="AA457" s="431"/>
      <c r="AB457" s="431"/>
      <c r="AC457" s="407"/>
      <c r="AD457" s="425"/>
      <c r="AE457" s="280"/>
      <c r="AF457" s="280"/>
      <c r="AG457" s="280"/>
      <c r="AH457" s="280"/>
      <c r="AI457" s="280"/>
    </row>
    <row r="458" spans="5:35" s="268" customFormat="1" x14ac:dyDescent="0.25">
      <c r="E458" s="353"/>
      <c r="F458" s="280"/>
      <c r="G458" s="281"/>
      <c r="H458" s="280"/>
      <c r="I458" s="280"/>
      <c r="J458" s="280"/>
      <c r="K458" s="125"/>
      <c r="L458" s="280"/>
      <c r="M458" s="344"/>
      <c r="N458" s="344"/>
      <c r="O458" s="344"/>
      <c r="P458" s="344"/>
      <c r="Q458" s="344"/>
      <c r="R458" s="344"/>
      <c r="S458" s="344"/>
      <c r="T458" s="344"/>
      <c r="U458" s="344"/>
      <c r="V458" s="344"/>
      <c r="W458" s="429"/>
      <c r="X458" s="344"/>
      <c r="Y458" s="344"/>
      <c r="Z458" s="430"/>
      <c r="AA458" s="431"/>
      <c r="AB458" s="431"/>
      <c r="AC458" s="407"/>
      <c r="AD458" s="425"/>
      <c r="AE458" s="280"/>
      <c r="AF458" s="280"/>
      <c r="AG458" s="280"/>
      <c r="AH458" s="280"/>
      <c r="AI458" s="280"/>
    </row>
    <row r="459" spans="5:35" s="268" customFormat="1" x14ac:dyDescent="0.25">
      <c r="E459" s="353"/>
      <c r="F459" s="280"/>
      <c r="G459" s="281"/>
      <c r="H459" s="280"/>
      <c r="I459" s="280"/>
      <c r="J459" s="280"/>
      <c r="K459" s="125"/>
      <c r="L459" s="280"/>
      <c r="M459" s="344"/>
      <c r="N459" s="344"/>
      <c r="O459" s="344"/>
      <c r="P459" s="344"/>
      <c r="Q459" s="344"/>
      <c r="R459" s="344"/>
      <c r="S459" s="344"/>
      <c r="T459" s="344"/>
      <c r="U459" s="344"/>
      <c r="V459" s="344"/>
      <c r="W459" s="429"/>
      <c r="X459" s="344"/>
      <c r="Y459" s="344"/>
      <c r="Z459" s="430"/>
      <c r="AA459" s="431"/>
      <c r="AB459" s="431"/>
      <c r="AC459" s="407"/>
      <c r="AD459" s="425"/>
      <c r="AE459" s="280"/>
      <c r="AF459" s="280"/>
      <c r="AG459" s="280"/>
      <c r="AH459" s="280"/>
      <c r="AI459" s="280"/>
    </row>
    <row r="460" spans="5:35" s="268" customFormat="1" x14ac:dyDescent="0.25">
      <c r="E460" s="353"/>
      <c r="F460" s="280"/>
      <c r="G460" s="281"/>
      <c r="H460" s="280"/>
      <c r="I460" s="280"/>
      <c r="J460" s="280"/>
      <c r="K460" s="125"/>
      <c r="L460" s="280"/>
      <c r="M460" s="344"/>
      <c r="N460" s="344"/>
      <c r="O460" s="344"/>
      <c r="P460" s="344"/>
      <c r="Q460" s="344"/>
      <c r="R460" s="344"/>
      <c r="S460" s="344"/>
      <c r="T460" s="344"/>
      <c r="U460" s="344"/>
      <c r="V460" s="344"/>
      <c r="W460" s="429"/>
      <c r="X460" s="344"/>
      <c r="Y460" s="344"/>
      <c r="Z460" s="430"/>
      <c r="AA460" s="431"/>
      <c r="AB460" s="431"/>
      <c r="AC460" s="407"/>
      <c r="AD460" s="425"/>
      <c r="AE460" s="280"/>
      <c r="AF460" s="280"/>
      <c r="AG460" s="280"/>
      <c r="AH460" s="280"/>
      <c r="AI460" s="280"/>
    </row>
    <row r="461" spans="5:35" s="268" customFormat="1" x14ac:dyDescent="0.25">
      <c r="E461" s="353"/>
      <c r="F461" s="280"/>
      <c r="G461" s="281"/>
      <c r="H461" s="280"/>
      <c r="I461" s="280"/>
      <c r="J461" s="280"/>
      <c r="K461" s="125"/>
      <c r="L461" s="280"/>
      <c r="M461" s="344"/>
      <c r="N461" s="344"/>
      <c r="O461" s="344"/>
      <c r="P461" s="344"/>
      <c r="Q461" s="344"/>
      <c r="R461" s="344"/>
      <c r="S461" s="344"/>
      <c r="T461" s="344"/>
      <c r="U461" s="344"/>
      <c r="V461" s="344"/>
      <c r="W461" s="429"/>
      <c r="X461" s="344"/>
      <c r="Y461" s="344"/>
      <c r="Z461" s="430"/>
      <c r="AA461" s="431"/>
      <c r="AB461" s="431"/>
      <c r="AC461" s="407"/>
      <c r="AD461" s="425"/>
      <c r="AE461" s="280"/>
      <c r="AF461" s="280"/>
      <c r="AG461" s="280"/>
      <c r="AH461" s="280"/>
      <c r="AI461" s="280"/>
    </row>
    <row r="462" spans="5:35" s="268" customFormat="1" x14ac:dyDescent="0.25">
      <c r="E462" s="353"/>
      <c r="F462" s="280"/>
      <c r="G462" s="281"/>
      <c r="H462" s="280"/>
      <c r="I462" s="280"/>
      <c r="J462" s="280"/>
      <c r="K462" s="125"/>
      <c r="L462" s="280"/>
      <c r="M462" s="344"/>
      <c r="N462" s="344"/>
      <c r="O462" s="344"/>
      <c r="P462" s="344"/>
      <c r="Q462" s="344"/>
      <c r="R462" s="344"/>
      <c r="S462" s="344"/>
      <c r="T462" s="344"/>
      <c r="U462" s="344"/>
      <c r="V462" s="344"/>
      <c r="W462" s="429"/>
      <c r="X462" s="344"/>
      <c r="Y462" s="344"/>
      <c r="Z462" s="430"/>
      <c r="AA462" s="431"/>
      <c r="AB462" s="431"/>
      <c r="AC462" s="407"/>
      <c r="AD462" s="425"/>
      <c r="AE462" s="280"/>
      <c r="AF462" s="280"/>
      <c r="AG462" s="280"/>
      <c r="AH462" s="280"/>
      <c r="AI462" s="280"/>
    </row>
    <row r="463" spans="5:35" s="268" customFormat="1" x14ac:dyDescent="0.25">
      <c r="E463" s="353"/>
      <c r="F463" s="280"/>
      <c r="G463" s="281"/>
      <c r="H463" s="280"/>
      <c r="I463" s="280"/>
      <c r="J463" s="280"/>
      <c r="K463" s="125"/>
      <c r="L463" s="280"/>
      <c r="M463" s="344"/>
      <c r="N463" s="344"/>
      <c r="O463" s="344"/>
      <c r="P463" s="344"/>
      <c r="Q463" s="344"/>
      <c r="R463" s="344"/>
      <c r="S463" s="344"/>
      <c r="T463" s="344"/>
      <c r="U463" s="344"/>
      <c r="V463" s="344"/>
      <c r="W463" s="429"/>
      <c r="X463" s="344"/>
      <c r="Y463" s="344"/>
      <c r="Z463" s="430"/>
      <c r="AA463" s="431"/>
      <c r="AB463" s="431"/>
      <c r="AC463" s="407"/>
      <c r="AD463" s="425"/>
      <c r="AE463" s="280"/>
      <c r="AF463" s="280"/>
      <c r="AG463" s="280"/>
      <c r="AH463" s="280"/>
      <c r="AI463" s="280"/>
    </row>
    <row r="464" spans="5:35" s="268" customFormat="1" x14ac:dyDescent="0.25">
      <c r="E464" s="353"/>
      <c r="F464" s="280"/>
      <c r="G464" s="281"/>
      <c r="H464" s="280"/>
      <c r="I464" s="280"/>
      <c r="J464" s="280"/>
      <c r="K464" s="125"/>
      <c r="L464" s="280"/>
      <c r="M464" s="344"/>
      <c r="N464" s="344"/>
      <c r="O464" s="344"/>
      <c r="P464" s="344"/>
      <c r="Q464" s="344"/>
      <c r="R464" s="344"/>
      <c r="S464" s="344"/>
      <c r="T464" s="344"/>
      <c r="U464" s="344"/>
      <c r="V464" s="344"/>
      <c r="W464" s="429"/>
      <c r="X464" s="344"/>
      <c r="Y464" s="344"/>
      <c r="Z464" s="430"/>
      <c r="AA464" s="431"/>
      <c r="AB464" s="431"/>
      <c r="AC464" s="407"/>
      <c r="AD464" s="425"/>
      <c r="AE464" s="280"/>
      <c r="AF464" s="280"/>
      <c r="AG464" s="280"/>
      <c r="AH464" s="280"/>
      <c r="AI464" s="280"/>
    </row>
    <row r="465" spans="5:35" s="268" customFormat="1" x14ac:dyDescent="0.25">
      <c r="E465" s="353"/>
      <c r="F465" s="280"/>
      <c r="G465" s="281"/>
      <c r="H465" s="280"/>
      <c r="I465" s="280"/>
      <c r="J465" s="280"/>
      <c r="K465" s="125"/>
      <c r="L465" s="280"/>
      <c r="M465" s="344"/>
      <c r="N465" s="344"/>
      <c r="O465" s="344"/>
      <c r="P465" s="344"/>
      <c r="Q465" s="344"/>
      <c r="R465" s="344"/>
      <c r="S465" s="344"/>
      <c r="T465" s="344"/>
      <c r="U465" s="344"/>
      <c r="V465" s="344"/>
      <c r="W465" s="429"/>
      <c r="X465" s="344"/>
      <c r="Y465" s="344"/>
      <c r="Z465" s="430"/>
      <c r="AA465" s="431"/>
      <c r="AB465" s="431"/>
      <c r="AC465" s="407"/>
      <c r="AD465" s="425"/>
      <c r="AE465" s="280"/>
      <c r="AF465" s="280"/>
      <c r="AG465" s="280"/>
      <c r="AH465" s="280"/>
      <c r="AI465" s="280"/>
    </row>
    <row r="466" spans="5:35" s="268" customFormat="1" x14ac:dyDescent="0.25">
      <c r="E466" s="353"/>
      <c r="F466" s="280"/>
      <c r="G466" s="281"/>
      <c r="H466" s="280"/>
      <c r="I466" s="280"/>
      <c r="J466" s="280"/>
      <c r="K466" s="125"/>
      <c r="L466" s="280"/>
      <c r="M466" s="344"/>
      <c r="N466" s="344"/>
      <c r="O466" s="344"/>
      <c r="P466" s="344"/>
      <c r="Q466" s="344"/>
      <c r="R466" s="344"/>
      <c r="S466" s="344"/>
      <c r="T466" s="344"/>
      <c r="U466" s="344"/>
      <c r="V466" s="344"/>
      <c r="W466" s="429"/>
      <c r="X466" s="344"/>
      <c r="Y466" s="344"/>
      <c r="Z466" s="430"/>
      <c r="AA466" s="431"/>
      <c r="AB466" s="431"/>
      <c r="AC466" s="407"/>
      <c r="AD466" s="425"/>
      <c r="AE466" s="280"/>
      <c r="AF466" s="280"/>
      <c r="AG466" s="280"/>
      <c r="AH466" s="280"/>
      <c r="AI466" s="280"/>
    </row>
    <row r="467" spans="5:35" s="268" customFormat="1" x14ac:dyDescent="0.25">
      <c r="E467" s="353"/>
      <c r="F467" s="280"/>
      <c r="G467" s="281"/>
      <c r="H467" s="280"/>
      <c r="I467" s="280"/>
      <c r="J467" s="280"/>
      <c r="K467" s="125"/>
      <c r="L467" s="280"/>
      <c r="M467" s="344"/>
      <c r="N467" s="344"/>
      <c r="O467" s="344"/>
      <c r="P467" s="344"/>
      <c r="Q467" s="344"/>
      <c r="R467" s="344"/>
      <c r="S467" s="344"/>
      <c r="T467" s="344"/>
      <c r="U467" s="344"/>
      <c r="V467" s="344"/>
      <c r="W467" s="429"/>
      <c r="X467" s="344"/>
      <c r="Y467" s="344"/>
      <c r="Z467" s="430"/>
      <c r="AA467" s="431"/>
      <c r="AB467" s="431"/>
      <c r="AC467" s="407"/>
      <c r="AD467" s="425"/>
      <c r="AE467" s="280"/>
      <c r="AF467" s="280"/>
      <c r="AG467" s="280"/>
      <c r="AH467" s="280"/>
      <c r="AI467" s="280"/>
    </row>
    <row r="468" spans="5:35" s="268" customFormat="1" x14ac:dyDescent="0.25">
      <c r="E468" s="353"/>
      <c r="F468" s="280"/>
      <c r="G468" s="281"/>
      <c r="H468" s="280"/>
      <c r="I468" s="280"/>
      <c r="J468" s="280"/>
      <c r="K468" s="125"/>
      <c r="L468" s="280"/>
      <c r="M468" s="344"/>
      <c r="N468" s="344"/>
      <c r="O468" s="344"/>
      <c r="P468" s="344"/>
      <c r="Q468" s="344"/>
      <c r="R468" s="344"/>
      <c r="S468" s="344"/>
      <c r="T468" s="344"/>
      <c r="U468" s="344"/>
      <c r="V468" s="344"/>
      <c r="W468" s="429"/>
      <c r="X468" s="344"/>
      <c r="Y468" s="344"/>
      <c r="Z468" s="430"/>
      <c r="AA468" s="431"/>
      <c r="AB468" s="431"/>
      <c r="AC468" s="407"/>
      <c r="AD468" s="425"/>
      <c r="AE468" s="280"/>
      <c r="AF468" s="280"/>
      <c r="AG468" s="280"/>
      <c r="AH468" s="280"/>
      <c r="AI468" s="280"/>
    </row>
    <row r="469" spans="5:35" s="268" customFormat="1" x14ac:dyDescent="0.25">
      <c r="E469" s="353"/>
      <c r="F469" s="280"/>
      <c r="G469" s="281"/>
      <c r="H469" s="280"/>
      <c r="I469" s="280"/>
      <c r="J469" s="280"/>
      <c r="K469" s="125"/>
      <c r="L469" s="280"/>
      <c r="M469" s="344"/>
      <c r="N469" s="344"/>
      <c r="O469" s="344"/>
      <c r="P469" s="344"/>
      <c r="Q469" s="344"/>
      <c r="R469" s="344"/>
      <c r="S469" s="344"/>
      <c r="T469" s="344"/>
      <c r="U469" s="344"/>
      <c r="V469" s="344"/>
      <c r="W469" s="429"/>
      <c r="X469" s="344"/>
      <c r="Y469" s="344"/>
      <c r="Z469" s="430"/>
      <c r="AA469" s="431"/>
      <c r="AB469" s="431"/>
      <c r="AC469" s="407"/>
      <c r="AD469" s="425"/>
      <c r="AE469" s="280"/>
      <c r="AF469" s="280"/>
      <c r="AG469" s="280"/>
      <c r="AH469" s="280"/>
      <c r="AI469" s="280"/>
    </row>
    <row r="470" spans="5:35" s="268" customFormat="1" x14ac:dyDescent="0.25">
      <c r="E470" s="353"/>
      <c r="F470" s="280"/>
      <c r="G470" s="281"/>
      <c r="H470" s="280"/>
      <c r="I470" s="280"/>
      <c r="J470" s="280"/>
      <c r="K470" s="125"/>
      <c r="L470" s="280"/>
      <c r="M470" s="344"/>
      <c r="N470" s="344"/>
      <c r="O470" s="344"/>
      <c r="P470" s="344"/>
      <c r="Q470" s="344"/>
      <c r="R470" s="344"/>
      <c r="S470" s="344"/>
      <c r="T470" s="344"/>
      <c r="U470" s="344"/>
      <c r="V470" s="344"/>
      <c r="W470" s="429"/>
      <c r="X470" s="344"/>
      <c r="Y470" s="344"/>
      <c r="Z470" s="430"/>
      <c r="AA470" s="431"/>
      <c r="AB470" s="431"/>
      <c r="AC470" s="407"/>
      <c r="AD470" s="425"/>
      <c r="AE470" s="280"/>
      <c r="AF470" s="280"/>
      <c r="AG470" s="280"/>
      <c r="AH470" s="280"/>
      <c r="AI470" s="280"/>
    </row>
    <row r="471" spans="5:35" s="268" customFormat="1" x14ac:dyDescent="0.25">
      <c r="E471" s="353"/>
      <c r="F471" s="280"/>
      <c r="G471" s="281"/>
      <c r="H471" s="280"/>
      <c r="I471" s="280"/>
      <c r="J471" s="280"/>
      <c r="K471" s="125"/>
      <c r="L471" s="280"/>
      <c r="M471" s="344"/>
      <c r="N471" s="344"/>
      <c r="O471" s="344"/>
      <c r="P471" s="344"/>
      <c r="Q471" s="344"/>
      <c r="R471" s="344"/>
      <c r="S471" s="344"/>
      <c r="T471" s="344"/>
      <c r="U471" s="344"/>
      <c r="V471" s="344"/>
      <c r="W471" s="429"/>
      <c r="X471" s="344"/>
      <c r="Y471" s="344"/>
      <c r="Z471" s="430"/>
      <c r="AA471" s="431"/>
      <c r="AB471" s="431"/>
      <c r="AC471" s="407"/>
      <c r="AD471" s="425"/>
      <c r="AE471" s="280"/>
      <c r="AF471" s="280"/>
      <c r="AG471" s="280"/>
      <c r="AH471" s="280"/>
      <c r="AI471" s="280"/>
    </row>
    <row r="472" spans="5:35" s="268" customFormat="1" x14ac:dyDescent="0.25">
      <c r="E472" s="353"/>
      <c r="F472" s="280"/>
      <c r="G472" s="281"/>
      <c r="H472" s="280"/>
      <c r="I472" s="280"/>
      <c r="J472" s="280"/>
      <c r="K472" s="125"/>
      <c r="L472" s="280"/>
      <c r="M472" s="344"/>
      <c r="N472" s="344"/>
      <c r="O472" s="344"/>
      <c r="P472" s="344"/>
      <c r="Q472" s="344"/>
      <c r="R472" s="344"/>
      <c r="S472" s="344"/>
      <c r="T472" s="344"/>
      <c r="U472" s="344"/>
      <c r="V472" s="344"/>
      <c r="W472" s="429"/>
      <c r="X472" s="344"/>
      <c r="Y472" s="344"/>
      <c r="Z472" s="430"/>
      <c r="AA472" s="431"/>
      <c r="AB472" s="431"/>
      <c r="AC472" s="407"/>
      <c r="AD472" s="425"/>
      <c r="AE472" s="280"/>
      <c r="AF472" s="280"/>
      <c r="AG472" s="280"/>
      <c r="AH472" s="280"/>
      <c r="AI472" s="280"/>
    </row>
    <row r="473" spans="5:35" s="268" customFormat="1" x14ac:dyDescent="0.25">
      <c r="E473" s="353"/>
      <c r="F473" s="280"/>
      <c r="G473" s="281"/>
      <c r="H473" s="280"/>
      <c r="I473" s="280"/>
      <c r="J473" s="280"/>
      <c r="K473" s="125"/>
      <c r="L473" s="280"/>
      <c r="M473" s="344"/>
      <c r="N473" s="344"/>
      <c r="O473" s="344"/>
      <c r="P473" s="344"/>
      <c r="Q473" s="344"/>
      <c r="R473" s="344"/>
      <c r="S473" s="344"/>
      <c r="T473" s="344"/>
      <c r="U473" s="344"/>
      <c r="V473" s="344"/>
      <c r="W473" s="429"/>
      <c r="X473" s="344"/>
      <c r="Y473" s="344"/>
      <c r="Z473" s="430"/>
      <c r="AA473" s="431"/>
      <c r="AB473" s="431"/>
      <c r="AC473" s="407"/>
      <c r="AD473" s="425"/>
      <c r="AE473" s="280"/>
      <c r="AF473" s="280"/>
      <c r="AG473" s="280"/>
      <c r="AH473" s="280"/>
      <c r="AI473" s="280"/>
    </row>
    <row r="474" spans="5:35" s="268" customFormat="1" x14ac:dyDescent="0.25">
      <c r="E474" s="353"/>
      <c r="F474" s="280"/>
      <c r="G474" s="281"/>
      <c r="H474" s="280"/>
      <c r="I474" s="280"/>
      <c r="J474" s="280"/>
      <c r="K474" s="125"/>
      <c r="L474" s="280"/>
      <c r="M474" s="344"/>
      <c r="N474" s="344"/>
      <c r="O474" s="344"/>
      <c r="P474" s="344"/>
      <c r="Q474" s="344"/>
      <c r="R474" s="344"/>
      <c r="S474" s="344"/>
      <c r="T474" s="344"/>
      <c r="U474" s="344"/>
      <c r="V474" s="344"/>
      <c r="W474" s="429"/>
      <c r="X474" s="344"/>
      <c r="Y474" s="344"/>
      <c r="Z474" s="430"/>
      <c r="AA474" s="431"/>
      <c r="AB474" s="431"/>
      <c r="AC474" s="407"/>
      <c r="AD474" s="425"/>
      <c r="AE474" s="280"/>
      <c r="AF474" s="280"/>
      <c r="AG474" s="280"/>
      <c r="AH474" s="280"/>
      <c r="AI474" s="280"/>
    </row>
    <row r="475" spans="5:35" s="268" customFormat="1" x14ac:dyDescent="0.25">
      <c r="E475" s="353"/>
      <c r="F475" s="280"/>
      <c r="G475" s="281"/>
      <c r="H475" s="280"/>
      <c r="I475" s="280"/>
      <c r="J475" s="280"/>
      <c r="K475" s="125"/>
      <c r="L475" s="280"/>
      <c r="M475" s="344"/>
      <c r="N475" s="344"/>
      <c r="O475" s="344"/>
      <c r="P475" s="344"/>
      <c r="Q475" s="344"/>
      <c r="R475" s="344"/>
      <c r="S475" s="344"/>
      <c r="T475" s="344"/>
      <c r="U475" s="344"/>
      <c r="V475" s="344"/>
      <c r="W475" s="429"/>
      <c r="X475" s="344"/>
      <c r="Y475" s="344"/>
      <c r="Z475" s="430"/>
      <c r="AA475" s="431"/>
      <c r="AB475" s="431"/>
      <c r="AC475" s="407"/>
      <c r="AD475" s="425"/>
      <c r="AE475" s="280"/>
      <c r="AF475" s="280"/>
      <c r="AG475" s="280"/>
      <c r="AH475" s="280"/>
      <c r="AI475" s="280"/>
    </row>
    <row r="476" spans="5:35" s="268" customFormat="1" x14ac:dyDescent="0.25">
      <c r="E476" s="353"/>
      <c r="F476" s="280"/>
      <c r="G476" s="281"/>
      <c r="H476" s="280"/>
      <c r="I476" s="280"/>
      <c r="J476" s="280"/>
      <c r="K476" s="125"/>
      <c r="L476" s="280"/>
      <c r="M476" s="344"/>
      <c r="N476" s="344"/>
      <c r="O476" s="344"/>
      <c r="P476" s="344"/>
      <c r="Q476" s="344"/>
      <c r="R476" s="344"/>
      <c r="S476" s="344"/>
      <c r="T476" s="344"/>
      <c r="U476" s="344"/>
      <c r="V476" s="344"/>
      <c r="W476" s="429"/>
      <c r="X476" s="344"/>
      <c r="Y476" s="344"/>
      <c r="Z476" s="430"/>
      <c r="AA476" s="431"/>
      <c r="AB476" s="431"/>
      <c r="AC476" s="407"/>
      <c r="AD476" s="425"/>
      <c r="AE476" s="280"/>
      <c r="AF476" s="280"/>
      <c r="AG476" s="280"/>
      <c r="AH476" s="280"/>
      <c r="AI476" s="280"/>
    </row>
    <row r="477" spans="5:35" s="268" customFormat="1" x14ac:dyDescent="0.25">
      <c r="E477" s="353"/>
      <c r="F477" s="280"/>
      <c r="G477" s="281"/>
      <c r="H477" s="280"/>
      <c r="I477" s="280"/>
      <c r="J477" s="280"/>
      <c r="K477" s="125"/>
      <c r="L477" s="280"/>
      <c r="M477" s="344"/>
      <c r="N477" s="344"/>
      <c r="O477" s="344"/>
      <c r="P477" s="344"/>
      <c r="Q477" s="344"/>
      <c r="R477" s="344"/>
      <c r="S477" s="344"/>
      <c r="T477" s="344"/>
      <c r="U477" s="344"/>
      <c r="V477" s="344"/>
      <c r="W477" s="429"/>
      <c r="X477" s="344"/>
      <c r="Y477" s="344"/>
      <c r="Z477" s="430"/>
      <c r="AA477" s="431"/>
      <c r="AB477" s="431"/>
      <c r="AC477" s="407"/>
      <c r="AD477" s="425"/>
      <c r="AE477" s="280"/>
      <c r="AF477" s="280"/>
      <c r="AG477" s="280"/>
      <c r="AH477" s="280"/>
      <c r="AI477" s="280"/>
    </row>
    <row r="478" spans="5:35" s="268" customFormat="1" x14ac:dyDescent="0.25">
      <c r="E478" s="353"/>
      <c r="F478" s="280"/>
      <c r="G478" s="281"/>
      <c r="H478" s="280"/>
      <c r="I478" s="280"/>
      <c r="J478" s="280"/>
      <c r="K478" s="125"/>
      <c r="L478" s="280"/>
      <c r="M478" s="344"/>
      <c r="N478" s="344"/>
      <c r="O478" s="344"/>
      <c r="P478" s="344"/>
      <c r="Q478" s="344"/>
      <c r="R478" s="344"/>
      <c r="S478" s="344"/>
      <c r="T478" s="344"/>
      <c r="U478" s="344"/>
      <c r="V478" s="344"/>
      <c r="W478" s="429"/>
      <c r="X478" s="344"/>
      <c r="Y478" s="344"/>
      <c r="Z478" s="430"/>
      <c r="AA478" s="431"/>
      <c r="AB478" s="431"/>
      <c r="AC478" s="407"/>
      <c r="AD478" s="425"/>
      <c r="AE478" s="280"/>
      <c r="AF478" s="280"/>
      <c r="AG478" s="280"/>
      <c r="AH478" s="280"/>
      <c r="AI478" s="280"/>
    </row>
    <row r="479" spans="5:35" s="268" customFormat="1" x14ac:dyDescent="0.25">
      <c r="E479" s="353"/>
      <c r="F479" s="280"/>
      <c r="G479" s="281"/>
      <c r="H479" s="280"/>
      <c r="I479" s="280"/>
      <c r="J479" s="280"/>
      <c r="K479" s="125"/>
      <c r="L479" s="280"/>
      <c r="M479" s="344"/>
      <c r="N479" s="344"/>
      <c r="O479" s="344"/>
      <c r="P479" s="344"/>
      <c r="Q479" s="344"/>
      <c r="R479" s="344"/>
      <c r="S479" s="344"/>
      <c r="T479" s="344"/>
      <c r="U479" s="344"/>
      <c r="V479" s="344"/>
      <c r="W479" s="429"/>
      <c r="X479" s="344"/>
      <c r="Y479" s="344"/>
      <c r="Z479" s="430"/>
      <c r="AA479" s="431"/>
      <c r="AB479" s="431"/>
      <c r="AC479" s="407"/>
      <c r="AD479" s="425"/>
      <c r="AE479" s="280"/>
      <c r="AF479" s="280"/>
      <c r="AG479" s="280"/>
      <c r="AH479" s="280"/>
      <c r="AI479" s="280"/>
    </row>
    <row r="480" spans="5:35" s="268" customFormat="1" x14ac:dyDescent="0.25">
      <c r="E480" s="353"/>
      <c r="G480" s="270"/>
      <c r="K480" s="595"/>
      <c r="M480" s="344"/>
      <c r="N480" s="344"/>
      <c r="O480" s="344"/>
      <c r="P480" s="344"/>
      <c r="Q480" s="344"/>
      <c r="R480" s="344"/>
      <c r="S480" s="344"/>
      <c r="T480" s="344"/>
      <c r="U480" s="344"/>
      <c r="V480" s="344"/>
      <c r="W480" s="429"/>
      <c r="X480" s="344"/>
      <c r="Y480" s="344"/>
      <c r="Z480" s="430"/>
      <c r="AA480" s="431"/>
      <c r="AB480" s="431"/>
      <c r="AC480" s="407"/>
      <c r="AD480" s="425"/>
      <c r="AE480" s="277"/>
      <c r="AF480" s="277"/>
      <c r="AG480" s="280"/>
      <c r="AH480" s="280"/>
    </row>
    <row r="481" spans="5:34" s="268" customFormat="1" x14ac:dyDescent="0.25">
      <c r="E481" s="353"/>
      <c r="G481" s="270"/>
      <c r="K481" s="595"/>
      <c r="M481" s="344"/>
      <c r="N481" s="344"/>
      <c r="O481" s="344"/>
      <c r="P481" s="344"/>
      <c r="Q481" s="344"/>
      <c r="R481" s="344"/>
      <c r="S481" s="344"/>
      <c r="T481" s="344"/>
      <c r="U481" s="344"/>
      <c r="V481" s="344"/>
      <c r="W481" s="429"/>
      <c r="X481" s="344"/>
      <c r="Y481" s="344"/>
      <c r="Z481" s="430"/>
      <c r="AA481" s="431"/>
      <c r="AB481" s="431"/>
      <c r="AC481" s="407"/>
      <c r="AD481" s="425"/>
      <c r="AE481" s="277"/>
      <c r="AF481" s="277"/>
      <c r="AG481" s="280"/>
      <c r="AH481" s="280"/>
    </row>
    <row r="482" spans="5:34" s="268" customFormat="1" x14ac:dyDescent="0.25">
      <c r="E482" s="353"/>
      <c r="G482" s="270"/>
      <c r="K482" s="595"/>
      <c r="M482" s="344"/>
      <c r="N482" s="344"/>
      <c r="O482" s="344"/>
      <c r="P482" s="344"/>
      <c r="Q482" s="344"/>
      <c r="R482" s="344"/>
      <c r="S482" s="344"/>
      <c r="T482" s="344"/>
      <c r="U482" s="344"/>
      <c r="V482" s="344"/>
      <c r="W482" s="429"/>
      <c r="X482" s="344"/>
      <c r="Y482" s="344"/>
      <c r="Z482" s="430"/>
      <c r="AA482" s="431"/>
      <c r="AB482" s="431"/>
      <c r="AC482" s="407"/>
      <c r="AD482" s="425"/>
      <c r="AE482" s="277"/>
      <c r="AF482" s="277"/>
      <c r="AG482" s="280"/>
      <c r="AH482" s="280"/>
    </row>
    <row r="483" spans="5:34" s="268" customFormat="1" x14ac:dyDescent="0.25">
      <c r="E483" s="353"/>
      <c r="G483" s="270"/>
      <c r="K483" s="595"/>
      <c r="M483" s="344"/>
      <c r="N483" s="344"/>
      <c r="O483" s="344"/>
      <c r="P483" s="344"/>
      <c r="Q483" s="344"/>
      <c r="R483" s="344"/>
      <c r="S483" s="344"/>
      <c r="T483" s="344"/>
      <c r="U483" s="344"/>
      <c r="V483" s="344"/>
      <c r="W483" s="429"/>
      <c r="X483" s="344"/>
      <c r="Y483" s="344"/>
      <c r="Z483" s="430"/>
      <c r="AA483" s="431"/>
      <c r="AB483" s="431"/>
      <c r="AC483" s="407"/>
      <c r="AD483" s="425"/>
      <c r="AE483" s="277"/>
      <c r="AF483" s="277"/>
      <c r="AG483" s="280"/>
      <c r="AH483" s="280"/>
    </row>
    <row r="484" spans="5:34" s="268" customFormat="1" x14ac:dyDescent="0.25">
      <c r="E484" s="353"/>
      <c r="G484" s="270"/>
      <c r="K484" s="595"/>
      <c r="M484" s="344"/>
      <c r="N484" s="344"/>
      <c r="O484" s="344"/>
      <c r="P484" s="344"/>
      <c r="Q484" s="344"/>
      <c r="R484" s="344"/>
      <c r="S484" s="344"/>
      <c r="T484" s="344"/>
      <c r="U484" s="344"/>
      <c r="V484" s="344"/>
      <c r="W484" s="429"/>
      <c r="X484" s="344"/>
      <c r="Y484" s="344"/>
      <c r="Z484" s="430"/>
      <c r="AA484" s="431"/>
      <c r="AB484" s="431"/>
      <c r="AC484" s="407"/>
      <c r="AD484" s="425"/>
      <c r="AE484" s="277"/>
      <c r="AF484" s="277"/>
      <c r="AG484" s="280"/>
      <c r="AH484" s="280"/>
    </row>
    <row r="485" spans="5:34" s="268" customFormat="1" x14ac:dyDescent="0.25">
      <c r="E485" s="353"/>
      <c r="G485" s="270"/>
      <c r="K485" s="595"/>
      <c r="M485" s="344"/>
      <c r="N485" s="344"/>
      <c r="O485" s="344"/>
      <c r="P485" s="344"/>
      <c r="Q485" s="344"/>
      <c r="R485" s="344"/>
      <c r="S485" s="344"/>
      <c r="T485" s="344"/>
      <c r="U485" s="344"/>
      <c r="V485" s="344"/>
      <c r="W485" s="429"/>
      <c r="X485" s="344"/>
      <c r="Y485" s="344"/>
      <c r="Z485" s="430"/>
      <c r="AA485" s="431"/>
      <c r="AB485" s="431"/>
      <c r="AC485" s="407"/>
      <c r="AD485" s="425"/>
      <c r="AE485" s="277"/>
      <c r="AF485" s="277"/>
      <c r="AG485" s="280"/>
      <c r="AH485" s="280"/>
    </row>
    <row r="486" spans="5:34" s="268" customFormat="1" x14ac:dyDescent="0.25">
      <c r="E486" s="353"/>
      <c r="G486" s="270"/>
      <c r="K486" s="595"/>
      <c r="M486" s="344"/>
      <c r="N486" s="344"/>
      <c r="O486" s="344"/>
      <c r="P486" s="344"/>
      <c r="Q486" s="344"/>
      <c r="R486" s="344"/>
      <c r="S486" s="344"/>
      <c r="T486" s="344"/>
      <c r="U486" s="344"/>
      <c r="V486" s="344"/>
      <c r="W486" s="429"/>
      <c r="X486" s="344"/>
      <c r="Y486" s="344"/>
      <c r="Z486" s="430"/>
      <c r="AA486" s="431"/>
      <c r="AB486" s="431"/>
      <c r="AC486" s="407"/>
      <c r="AD486" s="425"/>
      <c r="AE486" s="277"/>
      <c r="AF486" s="277"/>
      <c r="AG486" s="280"/>
      <c r="AH486" s="280"/>
    </row>
    <row r="487" spans="5:34" s="268" customFormat="1" x14ac:dyDescent="0.25">
      <c r="E487" s="353"/>
      <c r="G487" s="270"/>
      <c r="K487" s="595"/>
      <c r="M487" s="344"/>
      <c r="N487" s="344"/>
      <c r="O487" s="344"/>
      <c r="P487" s="344"/>
      <c r="Q487" s="344"/>
      <c r="R487" s="344"/>
      <c r="S487" s="344"/>
      <c r="T487" s="344"/>
      <c r="U487" s="344"/>
      <c r="V487" s="344"/>
      <c r="W487" s="429"/>
      <c r="X487" s="344"/>
      <c r="Y487" s="344"/>
      <c r="Z487" s="430"/>
      <c r="AA487" s="431"/>
      <c r="AB487" s="431"/>
      <c r="AC487" s="407"/>
      <c r="AD487" s="425"/>
      <c r="AE487" s="277"/>
      <c r="AF487" s="277"/>
      <c r="AG487" s="280"/>
      <c r="AH487" s="280"/>
    </row>
    <row r="488" spans="5:34" s="268" customFormat="1" x14ac:dyDescent="0.25">
      <c r="E488" s="353"/>
      <c r="G488" s="270"/>
      <c r="K488" s="595"/>
      <c r="M488" s="344"/>
      <c r="N488" s="344"/>
      <c r="O488" s="344"/>
      <c r="P488" s="344"/>
      <c r="Q488" s="344"/>
      <c r="R488" s="344"/>
      <c r="S488" s="344"/>
      <c r="T488" s="344"/>
      <c r="U488" s="344"/>
      <c r="V488" s="344"/>
      <c r="W488" s="429"/>
      <c r="X488" s="344"/>
      <c r="Y488" s="344"/>
      <c r="Z488" s="430"/>
      <c r="AA488" s="431"/>
      <c r="AB488" s="431"/>
      <c r="AC488" s="407"/>
      <c r="AD488" s="425"/>
      <c r="AE488" s="277"/>
      <c r="AF488" s="277"/>
      <c r="AG488" s="280"/>
      <c r="AH488" s="280"/>
    </row>
    <row r="489" spans="5:34" s="268" customFormat="1" x14ac:dyDescent="0.25">
      <c r="E489" s="353"/>
      <c r="G489" s="270"/>
      <c r="K489" s="595"/>
      <c r="M489" s="344"/>
      <c r="N489" s="344"/>
      <c r="O489" s="344"/>
      <c r="P489" s="344"/>
      <c r="Q489" s="344"/>
      <c r="R489" s="344"/>
      <c r="S489" s="344"/>
      <c r="T489" s="344"/>
      <c r="U489" s="344"/>
      <c r="V489" s="344"/>
      <c r="W489" s="429"/>
      <c r="X489" s="344"/>
      <c r="Y489" s="344"/>
      <c r="Z489" s="430"/>
      <c r="AA489" s="431"/>
      <c r="AB489" s="431"/>
      <c r="AC489" s="407"/>
      <c r="AD489" s="425"/>
      <c r="AE489" s="277"/>
      <c r="AF489" s="277"/>
      <c r="AG489" s="280"/>
      <c r="AH489" s="280"/>
    </row>
    <row r="490" spans="5:34" s="268" customFormat="1" x14ac:dyDescent="0.25">
      <c r="E490" s="353"/>
      <c r="G490" s="270"/>
      <c r="K490" s="595"/>
      <c r="M490" s="344"/>
      <c r="N490" s="344"/>
      <c r="O490" s="344"/>
      <c r="P490" s="344"/>
      <c r="Q490" s="344"/>
      <c r="R490" s="344"/>
      <c r="S490" s="344"/>
      <c r="T490" s="344"/>
      <c r="U490" s="344"/>
      <c r="V490" s="344"/>
      <c r="W490" s="429"/>
      <c r="X490" s="344"/>
      <c r="Y490" s="344"/>
      <c r="Z490" s="430"/>
      <c r="AA490" s="431"/>
      <c r="AB490" s="431"/>
      <c r="AC490" s="407"/>
      <c r="AD490" s="425"/>
      <c r="AE490" s="277"/>
      <c r="AF490" s="277"/>
      <c r="AG490" s="280"/>
      <c r="AH490" s="280"/>
    </row>
    <row r="491" spans="5:34" s="268" customFormat="1" x14ac:dyDescent="0.25">
      <c r="E491" s="353"/>
      <c r="G491" s="270"/>
      <c r="K491" s="595"/>
      <c r="M491" s="344"/>
      <c r="N491" s="344"/>
      <c r="O491" s="344"/>
      <c r="P491" s="344"/>
      <c r="Q491" s="344"/>
      <c r="R491" s="344"/>
      <c r="S491" s="344"/>
      <c r="T491" s="344"/>
      <c r="U491" s="344"/>
      <c r="V491" s="344"/>
      <c r="W491" s="429"/>
      <c r="X491" s="344"/>
      <c r="Y491" s="344"/>
      <c r="Z491" s="430"/>
      <c r="AA491" s="431"/>
      <c r="AB491" s="431"/>
      <c r="AC491" s="407"/>
      <c r="AD491" s="425"/>
      <c r="AE491" s="277"/>
      <c r="AF491" s="277"/>
      <c r="AG491" s="280"/>
      <c r="AH491" s="280"/>
    </row>
    <row r="492" spans="5:34" s="268" customFormat="1" x14ac:dyDescent="0.25">
      <c r="E492" s="353"/>
      <c r="G492" s="270"/>
      <c r="K492" s="595"/>
      <c r="M492" s="344"/>
      <c r="N492" s="344"/>
      <c r="O492" s="344"/>
      <c r="P492" s="344"/>
      <c r="Q492" s="344"/>
      <c r="R492" s="344"/>
      <c r="S492" s="344"/>
      <c r="T492" s="344"/>
      <c r="U492" s="344"/>
      <c r="V492" s="344"/>
      <c r="W492" s="429"/>
      <c r="X492" s="344"/>
      <c r="Y492" s="344"/>
      <c r="Z492" s="430"/>
      <c r="AA492" s="431"/>
      <c r="AB492" s="431"/>
      <c r="AC492" s="407"/>
      <c r="AD492" s="425"/>
      <c r="AE492" s="277"/>
      <c r="AF492" s="277"/>
      <c r="AG492" s="280"/>
      <c r="AH492" s="280"/>
    </row>
    <row r="493" spans="5:34" s="268" customFormat="1" x14ac:dyDescent="0.25">
      <c r="E493" s="353"/>
      <c r="G493" s="270"/>
      <c r="K493" s="595"/>
      <c r="M493" s="344"/>
      <c r="N493" s="344"/>
      <c r="O493" s="344"/>
      <c r="P493" s="344"/>
      <c r="Q493" s="344"/>
      <c r="R493" s="344"/>
      <c r="S493" s="344"/>
      <c r="T493" s="344"/>
      <c r="U493" s="344"/>
      <c r="V493" s="344"/>
      <c r="W493" s="429"/>
      <c r="X493" s="344"/>
      <c r="Y493" s="344"/>
      <c r="Z493" s="430"/>
      <c r="AA493" s="431"/>
      <c r="AB493" s="431"/>
      <c r="AC493" s="407"/>
      <c r="AD493" s="425"/>
      <c r="AE493" s="277"/>
      <c r="AF493" s="277"/>
      <c r="AG493" s="280"/>
      <c r="AH493" s="280"/>
    </row>
    <row r="494" spans="5:34" s="268" customFormat="1" x14ac:dyDescent="0.25">
      <c r="E494" s="353"/>
      <c r="G494" s="270"/>
      <c r="K494" s="595"/>
      <c r="M494" s="344"/>
      <c r="N494" s="344"/>
      <c r="O494" s="344"/>
      <c r="P494" s="344"/>
      <c r="Q494" s="344"/>
      <c r="R494" s="344"/>
      <c r="S494" s="344"/>
      <c r="T494" s="344"/>
      <c r="U494" s="344"/>
      <c r="V494" s="344"/>
      <c r="W494" s="429"/>
      <c r="X494" s="344"/>
      <c r="Y494" s="344"/>
      <c r="Z494" s="430"/>
      <c r="AA494" s="431"/>
      <c r="AB494" s="431"/>
      <c r="AC494" s="407"/>
      <c r="AD494" s="425"/>
      <c r="AE494" s="277"/>
      <c r="AF494" s="277"/>
      <c r="AG494" s="280"/>
      <c r="AH494" s="280"/>
    </row>
    <row r="495" spans="5:34" s="268" customFormat="1" x14ac:dyDescent="0.25">
      <c r="E495" s="353"/>
      <c r="G495" s="270"/>
      <c r="K495" s="595"/>
      <c r="M495" s="344"/>
      <c r="N495" s="344"/>
      <c r="O495" s="344"/>
      <c r="P495" s="344"/>
      <c r="Q495" s="344"/>
      <c r="R495" s="344"/>
      <c r="S495" s="344"/>
      <c r="T495" s="344"/>
      <c r="U495" s="344"/>
      <c r="V495" s="344"/>
      <c r="W495" s="429"/>
      <c r="X495" s="344"/>
      <c r="Y495" s="344"/>
      <c r="Z495" s="430"/>
      <c r="AA495" s="431"/>
      <c r="AB495" s="431"/>
      <c r="AC495" s="407"/>
      <c r="AD495" s="425"/>
      <c r="AE495" s="277"/>
      <c r="AF495" s="277"/>
      <c r="AG495" s="280"/>
      <c r="AH495" s="280"/>
    </row>
    <row r="496" spans="5:34" s="268" customFormat="1" x14ac:dyDescent="0.25">
      <c r="E496" s="353"/>
      <c r="G496" s="270"/>
      <c r="K496" s="595"/>
      <c r="M496" s="344"/>
      <c r="N496" s="344"/>
      <c r="O496" s="344"/>
      <c r="P496" s="344"/>
      <c r="Q496" s="344"/>
      <c r="R496" s="344"/>
      <c r="S496" s="344"/>
      <c r="T496" s="344"/>
      <c r="U496" s="344"/>
      <c r="V496" s="344"/>
      <c r="W496" s="429"/>
      <c r="X496" s="344"/>
      <c r="Y496" s="344"/>
      <c r="Z496" s="430"/>
      <c r="AA496" s="431"/>
      <c r="AB496" s="431"/>
      <c r="AC496" s="407"/>
      <c r="AD496" s="425"/>
      <c r="AE496" s="277"/>
      <c r="AF496" s="277"/>
      <c r="AG496" s="280"/>
      <c r="AH496" s="280"/>
    </row>
    <row r="497" spans="1:36" x14ac:dyDescent="0.25">
      <c r="J497" s="268"/>
      <c r="AE497" s="277"/>
      <c r="AF497" s="277"/>
      <c r="AH497" s="280"/>
      <c r="AI497" s="268"/>
      <c r="AJ497" s="268"/>
    </row>
    <row r="498" spans="1:36" x14ac:dyDescent="0.25">
      <c r="J498" s="268"/>
      <c r="AE498" s="277"/>
      <c r="AF498" s="277"/>
      <c r="AH498" s="280"/>
      <c r="AI498" s="268"/>
      <c r="AJ498" s="268"/>
    </row>
    <row r="499" spans="1:36" x14ac:dyDescent="0.25">
      <c r="J499" s="268"/>
      <c r="AE499" s="277"/>
      <c r="AF499" s="277"/>
      <c r="AH499" s="280"/>
      <c r="AI499" s="268"/>
      <c r="AJ499" s="268"/>
    </row>
    <row r="500" spans="1:36" x14ac:dyDescent="0.25">
      <c r="J500" s="268"/>
      <c r="AE500" s="277"/>
      <c r="AF500" s="277"/>
      <c r="AH500" s="280"/>
      <c r="AI500" s="268"/>
      <c r="AJ500" s="268"/>
    </row>
    <row r="501" spans="1:36" x14ac:dyDescent="0.25">
      <c r="J501" s="268"/>
      <c r="AE501" s="277"/>
      <c r="AF501" s="277"/>
      <c r="AH501" s="280"/>
      <c r="AI501" s="268"/>
      <c r="AJ501" s="268"/>
    </row>
    <row r="502" spans="1:36" x14ac:dyDescent="0.25">
      <c r="J502" s="268"/>
      <c r="AE502" s="277"/>
      <c r="AF502" s="277"/>
      <c r="AH502" s="280"/>
      <c r="AI502" s="268"/>
      <c r="AJ502" s="268"/>
    </row>
    <row r="503" spans="1:36" x14ac:dyDescent="0.25">
      <c r="J503" s="268"/>
      <c r="AE503" s="277"/>
      <c r="AF503" s="277"/>
      <c r="AH503" s="280"/>
      <c r="AI503" s="268"/>
      <c r="AJ503" s="268"/>
    </row>
    <row r="504" spans="1:36" x14ac:dyDescent="0.25">
      <c r="J504" s="268"/>
      <c r="AE504" s="277"/>
      <c r="AF504" s="277"/>
      <c r="AH504" s="280"/>
      <c r="AI504" s="268"/>
      <c r="AJ504" s="268"/>
    </row>
    <row r="505" spans="1:36" x14ac:dyDescent="0.25">
      <c r="J505" s="268"/>
      <c r="AE505" s="277"/>
      <c r="AF505" s="277"/>
      <c r="AH505" s="280"/>
      <c r="AI505" s="268"/>
      <c r="AJ505" s="268"/>
    </row>
    <row r="506" spans="1:36" x14ac:dyDescent="0.25">
      <c r="J506" s="268"/>
      <c r="AE506" s="277"/>
      <c r="AF506" s="277"/>
      <c r="AH506" s="280"/>
      <c r="AI506" s="268"/>
      <c r="AJ506" s="268"/>
    </row>
    <row r="507" spans="1:36" x14ac:dyDescent="0.25">
      <c r="A507" s="1158"/>
      <c r="J507" s="268"/>
      <c r="AE507" s="277"/>
      <c r="AF507" s="277"/>
      <c r="AH507" s="280"/>
      <c r="AI507" s="268"/>
      <c r="AJ507" s="268"/>
    </row>
    <row r="508" spans="1:36" x14ac:dyDescent="0.25">
      <c r="A508" s="1158"/>
      <c r="J508" s="268"/>
      <c r="AE508" s="277"/>
      <c r="AF508" s="277"/>
      <c r="AH508" s="280"/>
      <c r="AI508" s="268"/>
      <c r="AJ508" s="268"/>
    </row>
    <row r="509" spans="1:36" x14ac:dyDescent="0.25">
      <c r="A509" s="1158"/>
      <c r="J509" s="268"/>
      <c r="AE509" s="277"/>
      <c r="AF509" s="277"/>
      <c r="AH509" s="280"/>
      <c r="AI509" s="268"/>
      <c r="AJ509" s="268"/>
    </row>
    <row r="510" spans="1:36" x14ac:dyDescent="0.25">
      <c r="A510" s="1158"/>
      <c r="J510" s="268"/>
      <c r="AE510" s="277"/>
      <c r="AF510" s="277"/>
      <c r="AH510" s="280"/>
      <c r="AI510" s="268"/>
      <c r="AJ510" s="268"/>
    </row>
    <row r="511" spans="1:36" x14ac:dyDescent="0.25">
      <c r="A511" s="1158"/>
      <c r="J511" s="268"/>
      <c r="AE511" s="277"/>
      <c r="AF511" s="277"/>
      <c r="AH511" s="280"/>
      <c r="AI511" s="268"/>
      <c r="AJ511" s="268"/>
    </row>
    <row r="512" spans="1:36" x14ac:dyDescent="0.25">
      <c r="A512" s="1158"/>
      <c r="J512" s="268"/>
      <c r="AE512" s="277"/>
      <c r="AF512" s="277"/>
      <c r="AH512" s="280"/>
      <c r="AI512" s="268"/>
      <c r="AJ512" s="268"/>
    </row>
    <row r="513" spans="1:36" x14ac:dyDescent="0.25">
      <c r="A513" s="1158"/>
      <c r="J513" s="268"/>
      <c r="AE513" s="277"/>
      <c r="AF513" s="277"/>
      <c r="AH513" s="280"/>
      <c r="AI513" s="268"/>
      <c r="AJ513" s="268"/>
    </row>
    <row r="514" spans="1:36" x14ac:dyDescent="0.25">
      <c r="A514" s="1158"/>
      <c r="J514" s="268"/>
      <c r="AE514" s="277"/>
      <c r="AF514" s="277"/>
      <c r="AH514" s="280"/>
      <c r="AI514" s="268"/>
      <c r="AJ514" s="268"/>
    </row>
    <row r="515" spans="1:36" x14ac:dyDescent="0.25">
      <c r="A515" s="1158"/>
      <c r="J515" s="268"/>
      <c r="AE515" s="277"/>
      <c r="AF515" s="277"/>
      <c r="AH515" s="280"/>
      <c r="AI515" s="268"/>
      <c r="AJ515" s="268"/>
    </row>
    <row r="516" spans="1:36" x14ac:dyDescent="0.25">
      <c r="A516" s="1158"/>
      <c r="J516" s="268"/>
      <c r="AE516" s="277"/>
      <c r="AF516" s="277"/>
      <c r="AH516" s="280"/>
      <c r="AI516" s="268"/>
      <c r="AJ516" s="268"/>
    </row>
    <row r="517" spans="1:36" x14ac:dyDescent="0.25">
      <c r="A517" s="1158"/>
      <c r="J517" s="268"/>
      <c r="AE517" s="277"/>
      <c r="AF517" s="277"/>
      <c r="AH517" s="280"/>
      <c r="AI517" s="268"/>
      <c r="AJ517" s="268"/>
    </row>
    <row r="518" spans="1:36" x14ac:dyDescent="0.25">
      <c r="A518" s="1158"/>
      <c r="J518" s="268"/>
      <c r="AE518" s="277"/>
      <c r="AF518" s="277"/>
      <c r="AH518" s="280"/>
      <c r="AI518" s="268"/>
      <c r="AJ518" s="268"/>
    </row>
    <row r="519" spans="1:36" x14ac:dyDescent="0.25">
      <c r="A519" s="1158"/>
      <c r="J519" s="268"/>
      <c r="AE519" s="277"/>
      <c r="AF519" s="277"/>
      <c r="AH519" s="280"/>
      <c r="AI519" s="268"/>
      <c r="AJ519" s="268"/>
    </row>
    <row r="520" spans="1:36" x14ac:dyDescent="0.25">
      <c r="A520" s="1158"/>
      <c r="J520" s="268"/>
      <c r="AE520" s="277"/>
      <c r="AF520" s="277"/>
      <c r="AH520" s="280"/>
      <c r="AI520" s="268"/>
      <c r="AJ520" s="268"/>
    </row>
    <row r="521" spans="1:36" x14ac:dyDescent="0.25">
      <c r="A521" s="1158"/>
      <c r="J521" s="268"/>
      <c r="AE521" s="277"/>
      <c r="AF521" s="277"/>
      <c r="AH521" s="280"/>
      <c r="AI521" s="268"/>
      <c r="AJ521" s="268"/>
    </row>
    <row r="522" spans="1:36" x14ac:dyDescent="0.25">
      <c r="A522" s="1158"/>
      <c r="J522" s="268"/>
      <c r="AE522" s="277"/>
      <c r="AF522" s="277"/>
      <c r="AH522" s="280"/>
      <c r="AI522" s="268"/>
      <c r="AJ522" s="268"/>
    </row>
    <row r="523" spans="1:36" x14ac:dyDescent="0.25">
      <c r="A523" s="1158"/>
      <c r="J523" s="268"/>
      <c r="AE523" s="277"/>
      <c r="AF523" s="277"/>
      <c r="AH523" s="280"/>
      <c r="AI523" s="268"/>
      <c r="AJ523" s="268"/>
    </row>
    <row r="524" spans="1:36" x14ac:dyDescent="0.25">
      <c r="A524" s="1158"/>
      <c r="J524" s="268"/>
      <c r="AE524" s="277"/>
      <c r="AF524" s="277"/>
      <c r="AH524" s="280"/>
      <c r="AI524" s="268"/>
      <c r="AJ524" s="268"/>
    </row>
    <row r="525" spans="1:36" x14ac:dyDescent="0.25">
      <c r="A525" s="1158"/>
      <c r="J525" s="268"/>
      <c r="AE525" s="277"/>
      <c r="AF525" s="277"/>
      <c r="AH525" s="280"/>
      <c r="AI525" s="268"/>
      <c r="AJ525" s="268"/>
    </row>
    <row r="526" spans="1:36" x14ac:dyDescent="0.25">
      <c r="A526" s="1158"/>
      <c r="J526" s="268"/>
      <c r="AE526" s="277"/>
      <c r="AF526" s="277"/>
      <c r="AH526" s="280"/>
      <c r="AI526" s="268"/>
      <c r="AJ526" s="268"/>
    </row>
    <row r="527" spans="1:36" x14ac:dyDescent="0.25">
      <c r="A527" s="1158"/>
      <c r="J527" s="268"/>
      <c r="AE527" s="277"/>
      <c r="AF527" s="277"/>
      <c r="AH527" s="280"/>
      <c r="AI527" s="268"/>
      <c r="AJ527" s="268"/>
    </row>
    <row r="528" spans="1:36" x14ac:dyDescent="0.25">
      <c r="A528" s="1158"/>
      <c r="J528" s="268"/>
      <c r="AE528" s="277"/>
      <c r="AF528" s="277"/>
      <c r="AH528" s="280"/>
      <c r="AI528" s="268"/>
      <c r="AJ528" s="268"/>
    </row>
    <row r="529" spans="1:36" x14ac:dyDescent="0.25">
      <c r="A529" s="1158"/>
      <c r="J529" s="268"/>
      <c r="AE529" s="277"/>
      <c r="AF529" s="277"/>
      <c r="AH529" s="280"/>
      <c r="AI529" s="268"/>
      <c r="AJ529" s="268"/>
    </row>
    <row r="530" spans="1:36" x14ac:dyDescent="0.25">
      <c r="A530" s="1158"/>
      <c r="J530" s="268"/>
      <c r="AE530" s="277"/>
      <c r="AF530" s="277"/>
      <c r="AH530" s="280"/>
      <c r="AI530" s="268"/>
      <c r="AJ530" s="268"/>
    </row>
    <row r="531" spans="1:36" x14ac:dyDescent="0.25">
      <c r="A531" s="1158"/>
      <c r="J531" s="268"/>
      <c r="AE531" s="277"/>
      <c r="AF531" s="277"/>
      <c r="AH531" s="280"/>
      <c r="AI531" s="268"/>
      <c r="AJ531" s="268"/>
    </row>
    <row r="532" spans="1:36" x14ac:dyDescent="0.25">
      <c r="A532" s="1156"/>
      <c r="B532" s="353"/>
      <c r="C532" s="353"/>
      <c r="F532" s="353"/>
      <c r="G532" s="598"/>
      <c r="J532" s="343"/>
      <c r="L532" s="353"/>
      <c r="AH532" s="280"/>
    </row>
    <row r="533" spans="1:36" x14ac:dyDescent="0.25">
      <c r="A533" s="1159"/>
      <c r="B533" s="374"/>
      <c r="C533" s="374"/>
      <c r="F533" s="374"/>
      <c r="G533" s="341"/>
      <c r="J533" s="345"/>
      <c r="L533" s="374"/>
      <c r="AH533" s="280"/>
    </row>
    <row r="534" spans="1:36" x14ac:dyDescent="0.25">
      <c r="A534" s="1159"/>
      <c r="B534" s="374"/>
      <c r="C534" s="374"/>
      <c r="F534" s="374"/>
      <c r="G534" s="341"/>
      <c r="J534" s="345"/>
      <c r="L534" s="374"/>
      <c r="AH534" s="280"/>
    </row>
    <row r="535" spans="1:36" x14ac:dyDescent="0.25">
      <c r="A535" s="1159"/>
      <c r="B535" s="374"/>
      <c r="C535" s="374"/>
      <c r="F535" s="374"/>
      <c r="G535" s="341"/>
      <c r="J535" s="345"/>
      <c r="L535" s="374"/>
      <c r="AH535" s="280"/>
    </row>
    <row r="536" spans="1:36" x14ac:dyDescent="0.25">
      <c r="A536" s="1159"/>
      <c r="B536" s="374"/>
      <c r="C536" s="374"/>
      <c r="F536" s="374"/>
      <c r="G536" s="341"/>
      <c r="J536" s="345"/>
      <c r="L536" s="374"/>
      <c r="AH536" s="280"/>
    </row>
    <row r="537" spans="1:36" x14ac:dyDescent="0.25">
      <c r="A537" s="1159"/>
      <c r="B537" s="374"/>
      <c r="C537" s="374"/>
      <c r="F537" s="374"/>
      <c r="G537" s="341"/>
      <c r="J537" s="345"/>
      <c r="L537" s="374"/>
      <c r="AH537" s="280"/>
    </row>
    <row r="538" spans="1:36" x14ac:dyDescent="0.25">
      <c r="A538" s="1159"/>
      <c r="B538" s="374"/>
      <c r="C538" s="374"/>
      <c r="F538" s="374"/>
      <c r="G538" s="341"/>
      <c r="J538" s="345"/>
      <c r="L538" s="374"/>
      <c r="AH538" s="280"/>
    </row>
    <row r="539" spans="1:36" x14ac:dyDescent="0.25">
      <c r="A539" s="1159"/>
      <c r="B539" s="374"/>
      <c r="C539" s="374"/>
      <c r="F539" s="374"/>
      <c r="G539" s="341"/>
      <c r="J539" s="345"/>
      <c r="L539" s="374"/>
      <c r="AH539" s="280"/>
    </row>
    <row r="540" spans="1:36" x14ac:dyDescent="0.25">
      <c r="A540" s="1159"/>
      <c r="B540" s="374"/>
      <c r="C540" s="374"/>
      <c r="F540" s="374"/>
      <c r="G540" s="341"/>
      <c r="J540" s="345"/>
      <c r="L540" s="374"/>
      <c r="AH540" s="280"/>
    </row>
    <row r="541" spans="1:36" x14ac:dyDescent="0.25">
      <c r="A541" s="1158"/>
      <c r="AH541" s="280"/>
    </row>
    <row r="542" spans="1:36" x14ac:dyDescent="0.25">
      <c r="A542" s="1158"/>
      <c r="AH542" s="280"/>
    </row>
    <row r="543" spans="1:36" x14ac:dyDescent="0.25">
      <c r="A543" s="1158"/>
      <c r="AH543" s="280"/>
    </row>
    <row r="544" spans="1:36" s="277" customFormat="1" x14ac:dyDescent="0.25">
      <c r="A544" s="1158"/>
      <c r="B544" s="268"/>
      <c r="C544" s="268"/>
      <c r="D544" s="268"/>
      <c r="E544" s="353"/>
      <c r="F544" s="268"/>
      <c r="G544" s="270"/>
      <c r="H544" s="268"/>
      <c r="I544" s="268"/>
      <c r="J544" s="1134"/>
      <c r="K544" s="595"/>
      <c r="L544" s="268"/>
      <c r="M544" s="344"/>
      <c r="N544" s="344"/>
      <c r="O544" s="344"/>
      <c r="P544" s="344"/>
      <c r="Q544" s="344"/>
      <c r="R544" s="344"/>
      <c r="S544" s="344"/>
      <c r="T544" s="344"/>
      <c r="U544" s="344"/>
      <c r="V544" s="344"/>
      <c r="W544" s="429"/>
      <c r="X544" s="344"/>
      <c r="Y544" s="344"/>
      <c r="Z544" s="430"/>
      <c r="AA544" s="431"/>
      <c r="AB544" s="431"/>
      <c r="AC544" s="407"/>
      <c r="AD544" s="425"/>
      <c r="AE544" s="280"/>
      <c r="AF544" s="280"/>
      <c r="AG544" s="280"/>
      <c r="AH544" s="280"/>
    </row>
    <row r="545" spans="1:34" s="277" customFormat="1" x14ac:dyDescent="0.25">
      <c r="A545" s="1158"/>
      <c r="B545" s="268"/>
      <c r="C545" s="268"/>
      <c r="D545" s="268"/>
      <c r="E545" s="353"/>
      <c r="F545" s="268"/>
      <c r="G545" s="270"/>
      <c r="H545" s="268"/>
      <c r="I545" s="268"/>
      <c r="J545" s="1134"/>
      <c r="K545" s="595"/>
      <c r="L545" s="268"/>
      <c r="M545" s="344"/>
      <c r="N545" s="344"/>
      <c r="O545" s="344"/>
      <c r="P545" s="344"/>
      <c r="Q545" s="344"/>
      <c r="R545" s="344"/>
      <c r="S545" s="344"/>
      <c r="T545" s="344"/>
      <c r="U545" s="344"/>
      <c r="V545" s="344"/>
      <c r="W545" s="429"/>
      <c r="X545" s="344"/>
      <c r="Y545" s="344"/>
      <c r="Z545" s="430"/>
      <c r="AA545" s="431"/>
      <c r="AB545" s="431"/>
      <c r="AC545" s="407"/>
      <c r="AD545" s="425"/>
      <c r="AE545" s="280"/>
      <c r="AF545" s="280"/>
      <c r="AG545" s="280"/>
      <c r="AH545" s="280"/>
    </row>
    <row r="546" spans="1:34" s="277" customFormat="1" x14ac:dyDescent="0.25">
      <c r="A546" s="1158"/>
      <c r="B546" s="268"/>
      <c r="C546" s="268"/>
      <c r="D546" s="268"/>
      <c r="E546" s="353"/>
      <c r="F546" s="268"/>
      <c r="G546" s="270"/>
      <c r="H546" s="268"/>
      <c r="I546" s="268"/>
      <c r="J546" s="1134"/>
      <c r="K546" s="595"/>
      <c r="L546" s="268"/>
      <c r="M546" s="344"/>
      <c r="N546" s="344"/>
      <c r="O546" s="344"/>
      <c r="P546" s="344"/>
      <c r="Q546" s="344"/>
      <c r="R546" s="344"/>
      <c r="S546" s="344"/>
      <c r="T546" s="344"/>
      <c r="U546" s="344"/>
      <c r="V546" s="344"/>
      <c r="W546" s="429"/>
      <c r="X546" s="344"/>
      <c r="Y546" s="344"/>
      <c r="Z546" s="430"/>
      <c r="AA546" s="431"/>
      <c r="AB546" s="431"/>
      <c r="AC546" s="407"/>
      <c r="AD546" s="425"/>
      <c r="AE546" s="280"/>
      <c r="AF546" s="280"/>
      <c r="AG546" s="280"/>
      <c r="AH546" s="280"/>
    </row>
    <row r="547" spans="1:34" s="277" customFormat="1" x14ac:dyDescent="0.25">
      <c r="A547" s="1158"/>
      <c r="B547" s="268"/>
      <c r="C547" s="268"/>
      <c r="D547" s="268"/>
      <c r="E547" s="353"/>
      <c r="F547" s="268"/>
      <c r="G547" s="270"/>
      <c r="H547" s="268"/>
      <c r="I547" s="268"/>
      <c r="J547" s="1134"/>
      <c r="K547" s="595"/>
      <c r="L547" s="268"/>
      <c r="M547" s="344"/>
      <c r="N547" s="344"/>
      <c r="O547" s="344"/>
      <c r="P547" s="344"/>
      <c r="Q547" s="344"/>
      <c r="R547" s="344"/>
      <c r="S547" s="344"/>
      <c r="T547" s="344"/>
      <c r="U547" s="344"/>
      <c r="V547" s="344"/>
      <c r="W547" s="429"/>
      <c r="X547" s="344"/>
      <c r="Y547" s="344"/>
      <c r="Z547" s="430"/>
      <c r="AA547" s="431"/>
      <c r="AB547" s="431"/>
      <c r="AC547" s="407"/>
      <c r="AD547" s="425"/>
      <c r="AE547" s="280"/>
      <c r="AF547" s="280"/>
      <c r="AG547" s="280"/>
      <c r="AH547" s="280"/>
    </row>
    <row r="548" spans="1:34" s="277" customFormat="1" x14ac:dyDescent="0.25">
      <c r="A548" s="1158"/>
      <c r="B548" s="268"/>
      <c r="C548" s="268"/>
      <c r="D548" s="268"/>
      <c r="E548" s="353"/>
      <c r="F548" s="268"/>
      <c r="G548" s="270"/>
      <c r="H548" s="268"/>
      <c r="I548" s="268"/>
      <c r="J548" s="1134"/>
      <c r="K548" s="595"/>
      <c r="L548" s="268"/>
      <c r="M548" s="344"/>
      <c r="N548" s="344"/>
      <c r="O548" s="344"/>
      <c r="P548" s="344"/>
      <c r="Q548" s="344"/>
      <c r="R548" s="344"/>
      <c r="S548" s="344"/>
      <c r="T548" s="344"/>
      <c r="U548" s="344"/>
      <c r="V548" s="344"/>
      <c r="W548" s="429"/>
      <c r="X548" s="344"/>
      <c r="Y548" s="344"/>
      <c r="Z548" s="430"/>
      <c r="AA548" s="431"/>
      <c r="AB548" s="431"/>
      <c r="AC548" s="407"/>
      <c r="AD548" s="425"/>
      <c r="AE548" s="280"/>
      <c r="AF548" s="280"/>
      <c r="AG548" s="280"/>
      <c r="AH548" s="280"/>
    </row>
    <row r="549" spans="1:34" s="277" customFormat="1" x14ac:dyDescent="0.25">
      <c r="A549" s="1158"/>
      <c r="B549" s="268"/>
      <c r="C549" s="268"/>
      <c r="D549" s="268"/>
      <c r="E549" s="353"/>
      <c r="F549" s="268"/>
      <c r="G549" s="270"/>
      <c r="H549" s="268"/>
      <c r="I549" s="268"/>
      <c r="J549" s="1134"/>
      <c r="K549" s="595"/>
      <c r="L549" s="268"/>
      <c r="M549" s="344"/>
      <c r="N549" s="344"/>
      <c r="O549" s="344"/>
      <c r="P549" s="344"/>
      <c r="Q549" s="344"/>
      <c r="R549" s="344"/>
      <c r="S549" s="344"/>
      <c r="T549" s="344"/>
      <c r="U549" s="344"/>
      <c r="V549" s="344"/>
      <c r="W549" s="429"/>
      <c r="X549" s="344"/>
      <c r="Y549" s="344"/>
      <c r="Z549" s="430"/>
      <c r="AA549" s="431"/>
      <c r="AB549" s="431"/>
      <c r="AC549" s="407"/>
      <c r="AD549" s="425"/>
      <c r="AE549" s="280"/>
      <c r="AF549" s="280"/>
      <c r="AG549" s="280"/>
      <c r="AH549" s="280"/>
    </row>
    <row r="550" spans="1:34" s="277" customFormat="1" x14ac:dyDescent="0.25">
      <c r="A550" s="1158"/>
      <c r="B550" s="268"/>
      <c r="C550" s="268"/>
      <c r="D550" s="268"/>
      <c r="E550" s="353"/>
      <c r="F550" s="268"/>
      <c r="G550" s="270"/>
      <c r="H550" s="268"/>
      <c r="I550" s="268"/>
      <c r="J550" s="1134"/>
      <c r="K550" s="595"/>
      <c r="L550" s="268"/>
      <c r="M550" s="344"/>
      <c r="N550" s="344"/>
      <c r="O550" s="344"/>
      <c r="P550" s="344"/>
      <c r="Q550" s="344"/>
      <c r="R550" s="344"/>
      <c r="S550" s="344"/>
      <c r="T550" s="344"/>
      <c r="U550" s="344"/>
      <c r="V550" s="344"/>
      <c r="W550" s="429"/>
      <c r="X550" s="344"/>
      <c r="Y550" s="344"/>
      <c r="Z550" s="430"/>
      <c r="AA550" s="431"/>
      <c r="AB550" s="431"/>
      <c r="AC550" s="407"/>
      <c r="AD550" s="425"/>
      <c r="AE550" s="280"/>
      <c r="AF550" s="280"/>
      <c r="AG550" s="280"/>
      <c r="AH550" s="280"/>
    </row>
    <row r="551" spans="1:34" s="277" customFormat="1" x14ac:dyDescent="0.25">
      <c r="A551" s="1158"/>
      <c r="B551" s="268"/>
      <c r="C551" s="268"/>
      <c r="D551" s="268"/>
      <c r="E551" s="353"/>
      <c r="F551" s="268"/>
      <c r="G551" s="270"/>
      <c r="H551" s="268"/>
      <c r="I551" s="268"/>
      <c r="J551" s="1134"/>
      <c r="K551" s="595"/>
      <c r="L551" s="268"/>
      <c r="M551" s="344"/>
      <c r="N551" s="344"/>
      <c r="O551" s="344"/>
      <c r="P551" s="344"/>
      <c r="Q551" s="344"/>
      <c r="R551" s="344"/>
      <c r="S551" s="344"/>
      <c r="T551" s="344"/>
      <c r="U551" s="344"/>
      <c r="V551" s="344"/>
      <c r="W551" s="429"/>
      <c r="X551" s="344"/>
      <c r="Y551" s="344"/>
      <c r="Z551" s="430"/>
      <c r="AA551" s="431"/>
      <c r="AB551" s="431"/>
      <c r="AC551" s="407"/>
      <c r="AD551" s="425"/>
      <c r="AE551" s="280"/>
      <c r="AF551" s="280"/>
      <c r="AG551" s="280"/>
      <c r="AH551" s="280"/>
    </row>
    <row r="552" spans="1:34" s="277" customFormat="1" x14ac:dyDescent="0.25">
      <c r="A552" s="1158"/>
      <c r="B552" s="268"/>
      <c r="C552" s="268"/>
      <c r="D552" s="268"/>
      <c r="E552" s="353"/>
      <c r="F552" s="268"/>
      <c r="G552" s="270"/>
      <c r="H552" s="268"/>
      <c r="I552" s="268"/>
      <c r="J552" s="1134"/>
      <c r="K552" s="595"/>
      <c r="L552" s="268"/>
      <c r="M552" s="344"/>
      <c r="N552" s="344"/>
      <c r="O552" s="344"/>
      <c r="P552" s="344"/>
      <c r="Q552" s="344"/>
      <c r="R552" s="344"/>
      <c r="S552" s="344"/>
      <c r="T552" s="344"/>
      <c r="U552" s="344"/>
      <c r="V552" s="344"/>
      <c r="W552" s="429"/>
      <c r="X552" s="344"/>
      <c r="Y552" s="344"/>
      <c r="Z552" s="430"/>
      <c r="AA552" s="431"/>
      <c r="AB552" s="431"/>
      <c r="AC552" s="407"/>
      <c r="AD552" s="425"/>
      <c r="AE552" s="280"/>
      <c r="AF552" s="280"/>
      <c r="AG552" s="280"/>
      <c r="AH552" s="280"/>
    </row>
    <row r="553" spans="1:34" s="277" customFormat="1" x14ac:dyDescent="0.25">
      <c r="A553" s="1158"/>
      <c r="B553" s="268"/>
      <c r="C553" s="268"/>
      <c r="D553" s="268"/>
      <c r="E553" s="353"/>
      <c r="F553" s="268"/>
      <c r="G553" s="270"/>
      <c r="H553" s="268"/>
      <c r="I553" s="268"/>
      <c r="J553" s="1134"/>
      <c r="K553" s="595"/>
      <c r="L553" s="268"/>
      <c r="M553" s="344"/>
      <c r="N553" s="344"/>
      <c r="O553" s="344"/>
      <c r="P553" s="344"/>
      <c r="Q553" s="344"/>
      <c r="R553" s="344"/>
      <c r="S553" s="344"/>
      <c r="T553" s="344"/>
      <c r="U553" s="344"/>
      <c r="V553" s="344"/>
      <c r="W553" s="429"/>
      <c r="X553" s="344"/>
      <c r="Y553" s="344"/>
      <c r="Z553" s="430"/>
      <c r="AA553" s="431"/>
      <c r="AB553" s="431"/>
      <c r="AC553" s="407"/>
      <c r="AD553" s="425"/>
      <c r="AE553" s="280"/>
      <c r="AF553" s="280"/>
      <c r="AG553" s="280"/>
      <c r="AH553" s="280"/>
    </row>
    <row r="554" spans="1:34" s="277" customFormat="1" x14ac:dyDescent="0.25">
      <c r="A554" s="1158"/>
      <c r="B554" s="268"/>
      <c r="C554" s="268"/>
      <c r="D554" s="268"/>
      <c r="E554" s="353"/>
      <c r="F554" s="268"/>
      <c r="G554" s="270"/>
      <c r="H554" s="268"/>
      <c r="I554" s="268"/>
      <c r="J554" s="1134"/>
      <c r="K554" s="595"/>
      <c r="L554" s="268"/>
      <c r="M554" s="344"/>
      <c r="N554" s="344"/>
      <c r="O554" s="344"/>
      <c r="P554" s="344"/>
      <c r="Q554" s="344"/>
      <c r="R554" s="344"/>
      <c r="S554" s="344"/>
      <c r="T554" s="344"/>
      <c r="U554" s="344"/>
      <c r="V554" s="344"/>
      <c r="W554" s="429"/>
      <c r="X554" s="344"/>
      <c r="Y554" s="344"/>
      <c r="Z554" s="430"/>
      <c r="AA554" s="431"/>
      <c r="AB554" s="431"/>
      <c r="AC554" s="407"/>
      <c r="AD554" s="425"/>
      <c r="AE554" s="280"/>
      <c r="AF554" s="280"/>
      <c r="AG554" s="280"/>
      <c r="AH554" s="280"/>
    </row>
    <row r="555" spans="1:34" s="277" customFormat="1" x14ac:dyDescent="0.25">
      <c r="A555" s="1158"/>
      <c r="B555" s="268"/>
      <c r="C555" s="268"/>
      <c r="D555" s="268"/>
      <c r="E555" s="353"/>
      <c r="F555" s="268"/>
      <c r="G555" s="270"/>
      <c r="H555" s="268"/>
      <c r="I555" s="268"/>
      <c r="J555" s="1134"/>
      <c r="K555" s="595"/>
      <c r="L555" s="268"/>
      <c r="M555" s="344"/>
      <c r="N555" s="344"/>
      <c r="O555" s="344"/>
      <c r="P555" s="344"/>
      <c r="Q555" s="344"/>
      <c r="R555" s="344"/>
      <c r="S555" s="344"/>
      <c r="T555" s="344"/>
      <c r="U555" s="344"/>
      <c r="V555" s="344"/>
      <c r="W555" s="429"/>
      <c r="X555" s="344"/>
      <c r="Y555" s="344"/>
      <c r="Z555" s="430"/>
      <c r="AA555" s="431"/>
      <c r="AB555" s="431"/>
      <c r="AC555" s="407"/>
      <c r="AD555" s="425"/>
      <c r="AE555" s="280"/>
      <c r="AF555" s="280"/>
      <c r="AG555" s="280"/>
      <c r="AH555" s="280"/>
    </row>
    <row r="556" spans="1:34" s="277" customFormat="1" x14ac:dyDescent="0.25">
      <c r="A556" s="1158"/>
      <c r="B556" s="268"/>
      <c r="C556" s="268"/>
      <c r="D556" s="268"/>
      <c r="E556" s="353"/>
      <c r="F556" s="268"/>
      <c r="G556" s="270"/>
      <c r="H556" s="268"/>
      <c r="I556" s="268"/>
      <c r="J556" s="1134"/>
      <c r="K556" s="595"/>
      <c r="L556" s="268"/>
      <c r="M556" s="344"/>
      <c r="N556" s="344"/>
      <c r="O556" s="344"/>
      <c r="P556" s="344"/>
      <c r="Q556" s="344"/>
      <c r="R556" s="344"/>
      <c r="S556" s="344"/>
      <c r="T556" s="344"/>
      <c r="U556" s="344"/>
      <c r="V556" s="344"/>
      <c r="W556" s="429"/>
      <c r="X556" s="344"/>
      <c r="Y556" s="344"/>
      <c r="Z556" s="430"/>
      <c r="AA556" s="431"/>
      <c r="AB556" s="431"/>
      <c r="AC556" s="407"/>
      <c r="AD556" s="425"/>
      <c r="AE556" s="280"/>
      <c r="AF556" s="280"/>
      <c r="AG556" s="280"/>
      <c r="AH556" s="280"/>
    </row>
    <row r="557" spans="1:34" s="277" customFormat="1" ht="15" x14ac:dyDescent="0.25">
      <c r="A557" s="1160" t="s">
        <v>660</v>
      </c>
      <c r="B557" s="268"/>
      <c r="C557" s="268"/>
      <c r="D557" s="268"/>
      <c r="E557" s="353"/>
      <c r="F557" s="268"/>
      <c r="G557" s="270"/>
      <c r="H557" s="268"/>
      <c r="I557" s="268"/>
      <c r="J557" s="1134"/>
      <c r="K557" s="595"/>
      <c r="L557" s="268"/>
      <c r="M557" s="344"/>
      <c r="N557" s="344"/>
      <c r="O557" s="344"/>
      <c r="P557" s="344"/>
      <c r="Q557" s="344"/>
      <c r="R557" s="344"/>
      <c r="S557" s="344"/>
      <c r="T557" s="344"/>
      <c r="U557" s="344"/>
      <c r="V557" s="344"/>
      <c r="W557" s="429"/>
      <c r="X557" s="344"/>
      <c r="Y557" s="344"/>
      <c r="Z557" s="430"/>
      <c r="AA557" s="431"/>
      <c r="AB557" s="431"/>
      <c r="AC557" s="407"/>
      <c r="AD557" s="425"/>
      <c r="AE557" s="280"/>
      <c r="AF557" s="280"/>
      <c r="AG557" s="280"/>
      <c r="AH557" s="280"/>
    </row>
    <row r="558" spans="1:34" s="277" customFormat="1" ht="15" x14ac:dyDescent="0.25">
      <c r="A558" s="1160" t="s">
        <v>662</v>
      </c>
      <c r="B558" s="268"/>
      <c r="C558" s="268"/>
      <c r="D558" s="268"/>
      <c r="E558" s="353"/>
      <c r="F558" s="268"/>
      <c r="G558" s="270"/>
      <c r="H558" s="268"/>
      <c r="I558" s="268"/>
      <c r="J558" s="1134"/>
      <c r="K558" s="595"/>
      <c r="L558" s="268"/>
      <c r="M558" s="344"/>
      <c r="N558" s="344"/>
      <c r="O558" s="344"/>
      <c r="P558" s="344"/>
      <c r="Q558" s="344"/>
      <c r="R558" s="344"/>
      <c r="S558" s="344"/>
      <c r="T558" s="344"/>
      <c r="U558" s="344"/>
      <c r="V558" s="344"/>
      <c r="W558" s="429"/>
      <c r="X558" s="344"/>
      <c r="Y558" s="344"/>
      <c r="Z558" s="430"/>
      <c r="AA558" s="431"/>
      <c r="AB558" s="431"/>
      <c r="AC558" s="407"/>
      <c r="AD558" s="425"/>
      <c r="AE558" s="280"/>
      <c r="AF558" s="280"/>
      <c r="AG558" s="280"/>
      <c r="AH558" s="280"/>
    </row>
    <row r="559" spans="1:34" s="277" customFormat="1" ht="15" x14ac:dyDescent="0.25">
      <c r="A559" s="1160" t="s">
        <v>663</v>
      </c>
      <c r="B559" s="268"/>
      <c r="C559" s="268"/>
      <c r="D559" s="268"/>
      <c r="E559" s="353"/>
      <c r="F559" s="268"/>
      <c r="G559" s="270"/>
      <c r="H559" s="268"/>
      <c r="I559" s="268"/>
      <c r="J559" s="1134"/>
      <c r="K559" s="595"/>
      <c r="L559" s="268"/>
      <c r="M559" s="344"/>
      <c r="N559" s="344"/>
      <c r="O559" s="344"/>
      <c r="P559" s="344"/>
      <c r="Q559" s="344"/>
      <c r="R559" s="344"/>
      <c r="S559" s="344"/>
      <c r="T559" s="344"/>
      <c r="U559" s="344"/>
      <c r="V559" s="344"/>
      <c r="W559" s="429"/>
      <c r="X559" s="344"/>
      <c r="Y559" s="344"/>
      <c r="Z559" s="430"/>
      <c r="AA559" s="431"/>
      <c r="AB559" s="431"/>
      <c r="AC559" s="407"/>
      <c r="AD559" s="425"/>
      <c r="AE559" s="280"/>
      <c r="AF559" s="280"/>
      <c r="AG559" s="280"/>
      <c r="AH559" s="280"/>
    </row>
    <row r="560" spans="1:34" s="277" customFormat="1" ht="15" x14ac:dyDescent="0.25">
      <c r="A560" s="1160" t="s">
        <v>664</v>
      </c>
      <c r="B560" s="268"/>
      <c r="C560" s="268"/>
      <c r="D560" s="268"/>
      <c r="E560" s="353"/>
      <c r="F560" s="268"/>
      <c r="G560" s="270"/>
      <c r="H560" s="268"/>
      <c r="I560" s="268"/>
      <c r="J560" s="1134"/>
      <c r="K560" s="595"/>
      <c r="L560" s="268"/>
      <c r="M560" s="344"/>
      <c r="N560" s="344"/>
      <c r="O560" s="344"/>
      <c r="P560" s="344"/>
      <c r="Q560" s="344"/>
      <c r="R560" s="344"/>
      <c r="S560" s="344"/>
      <c r="T560" s="344"/>
      <c r="U560" s="344"/>
      <c r="V560" s="344"/>
      <c r="W560" s="429"/>
      <c r="X560" s="344"/>
      <c r="Y560" s="344"/>
      <c r="Z560" s="430"/>
      <c r="AA560" s="431"/>
      <c r="AB560" s="431"/>
      <c r="AC560" s="407"/>
      <c r="AD560" s="425"/>
      <c r="AE560" s="280"/>
      <c r="AF560" s="280"/>
      <c r="AG560" s="280"/>
      <c r="AH560" s="280"/>
    </row>
    <row r="561" spans="1:34" s="277" customFormat="1" ht="15" x14ac:dyDescent="0.25">
      <c r="A561" s="1160" t="s">
        <v>665</v>
      </c>
      <c r="B561" s="268"/>
      <c r="C561" s="268"/>
      <c r="D561" s="268"/>
      <c r="E561" s="353"/>
      <c r="F561" s="268"/>
      <c r="G561" s="270"/>
      <c r="H561" s="268"/>
      <c r="I561" s="268"/>
      <c r="J561" s="1134"/>
      <c r="K561" s="595"/>
      <c r="L561" s="268"/>
      <c r="M561" s="344"/>
      <c r="N561" s="344"/>
      <c r="O561" s="344"/>
      <c r="P561" s="344"/>
      <c r="Q561" s="344"/>
      <c r="R561" s="344"/>
      <c r="S561" s="344"/>
      <c r="T561" s="344"/>
      <c r="U561" s="344"/>
      <c r="V561" s="344"/>
      <c r="W561" s="429"/>
      <c r="X561" s="344"/>
      <c r="Y561" s="344"/>
      <c r="Z561" s="430"/>
      <c r="AA561" s="431"/>
      <c r="AB561" s="431"/>
      <c r="AC561" s="407"/>
      <c r="AD561" s="425"/>
      <c r="AE561" s="280"/>
      <c r="AF561" s="280"/>
      <c r="AG561" s="280"/>
      <c r="AH561" s="280"/>
    </row>
    <row r="562" spans="1:34" s="277" customFormat="1" ht="15" x14ac:dyDescent="0.25">
      <c r="A562" s="1160" t="s">
        <v>666</v>
      </c>
      <c r="B562" s="268"/>
      <c r="C562" s="268"/>
      <c r="D562" s="268"/>
      <c r="E562" s="353"/>
      <c r="F562" s="268"/>
      <c r="G562" s="270"/>
      <c r="H562" s="268"/>
      <c r="I562" s="268"/>
      <c r="J562" s="1134"/>
      <c r="K562" s="595"/>
      <c r="L562" s="268"/>
      <c r="M562" s="344"/>
      <c r="N562" s="344"/>
      <c r="O562" s="344"/>
      <c r="P562" s="344"/>
      <c r="Q562" s="344"/>
      <c r="R562" s="344"/>
      <c r="S562" s="344"/>
      <c r="T562" s="344"/>
      <c r="U562" s="344"/>
      <c r="V562" s="344"/>
      <c r="W562" s="429"/>
      <c r="X562" s="344"/>
      <c r="Y562" s="344"/>
      <c r="Z562" s="430"/>
      <c r="AA562" s="431"/>
      <c r="AB562" s="431"/>
      <c r="AC562" s="407"/>
      <c r="AD562" s="425"/>
      <c r="AE562" s="280"/>
      <c r="AF562" s="280"/>
      <c r="AG562" s="280"/>
      <c r="AH562" s="280"/>
    </row>
    <row r="563" spans="1:34" s="277" customFormat="1" ht="15" x14ac:dyDescent="0.25">
      <c r="A563" s="1160" t="s">
        <v>667</v>
      </c>
      <c r="B563" s="268"/>
      <c r="C563" s="268"/>
      <c r="D563" s="268"/>
      <c r="E563" s="353"/>
      <c r="F563" s="268"/>
      <c r="G563" s="270"/>
      <c r="H563" s="268"/>
      <c r="I563" s="268"/>
      <c r="J563" s="1134"/>
      <c r="K563" s="595"/>
      <c r="L563" s="268"/>
      <c r="M563" s="344"/>
      <c r="N563" s="344"/>
      <c r="O563" s="344"/>
      <c r="P563" s="344"/>
      <c r="Q563" s="344"/>
      <c r="R563" s="344"/>
      <c r="S563" s="344"/>
      <c r="T563" s="344"/>
      <c r="U563" s="344"/>
      <c r="V563" s="344"/>
      <c r="W563" s="429"/>
      <c r="X563" s="344"/>
      <c r="Y563" s="344"/>
      <c r="Z563" s="430"/>
      <c r="AA563" s="431"/>
      <c r="AB563" s="431"/>
      <c r="AC563" s="407"/>
      <c r="AD563" s="425"/>
      <c r="AE563" s="280"/>
      <c r="AF563" s="280"/>
      <c r="AG563" s="280"/>
      <c r="AH563" s="280"/>
    </row>
    <row r="564" spans="1:34" s="277" customFormat="1" ht="15" x14ac:dyDescent="0.25">
      <c r="A564" s="1160" t="s">
        <v>668</v>
      </c>
      <c r="B564" s="268"/>
      <c r="C564" s="268"/>
      <c r="D564" s="268"/>
      <c r="E564" s="353"/>
      <c r="F564" s="268"/>
      <c r="G564" s="270"/>
      <c r="H564" s="268"/>
      <c r="I564" s="268"/>
      <c r="J564" s="1134"/>
      <c r="K564" s="595"/>
      <c r="L564" s="268"/>
      <c r="M564" s="344"/>
      <c r="N564" s="344"/>
      <c r="O564" s="344"/>
      <c r="P564" s="344"/>
      <c r="Q564" s="344"/>
      <c r="R564" s="344"/>
      <c r="S564" s="344"/>
      <c r="T564" s="344"/>
      <c r="U564" s="344"/>
      <c r="V564" s="344"/>
      <c r="W564" s="429"/>
      <c r="X564" s="344"/>
      <c r="Y564" s="344"/>
      <c r="Z564" s="430"/>
      <c r="AA564" s="431"/>
      <c r="AB564" s="431"/>
      <c r="AC564" s="407"/>
      <c r="AD564" s="425"/>
      <c r="AE564" s="280"/>
      <c r="AF564" s="280"/>
      <c r="AG564" s="280"/>
      <c r="AH564" s="280"/>
    </row>
    <row r="565" spans="1:34" s="277" customFormat="1" ht="15" x14ac:dyDescent="0.25">
      <c r="A565" s="1160" t="s">
        <v>669</v>
      </c>
      <c r="B565" s="268"/>
      <c r="C565" s="268"/>
      <c r="D565" s="268"/>
      <c r="E565" s="353"/>
      <c r="F565" s="268"/>
      <c r="G565" s="270"/>
      <c r="H565" s="268"/>
      <c r="I565" s="268"/>
      <c r="J565" s="1134"/>
      <c r="K565" s="595"/>
      <c r="L565" s="268"/>
      <c r="M565" s="344"/>
      <c r="N565" s="344"/>
      <c r="O565" s="344"/>
      <c r="P565" s="344"/>
      <c r="Q565" s="344"/>
      <c r="R565" s="344"/>
      <c r="S565" s="344"/>
      <c r="T565" s="344"/>
      <c r="U565" s="344"/>
      <c r="V565" s="344"/>
      <c r="W565" s="429"/>
      <c r="X565" s="344"/>
      <c r="Y565" s="344"/>
      <c r="Z565" s="430"/>
      <c r="AA565" s="431"/>
      <c r="AB565" s="431"/>
      <c r="AC565" s="407"/>
      <c r="AD565" s="425"/>
      <c r="AE565" s="280"/>
      <c r="AF565" s="280"/>
      <c r="AG565" s="280"/>
      <c r="AH565" s="280"/>
    </row>
    <row r="566" spans="1:34" s="277" customFormat="1" ht="15" x14ac:dyDescent="0.25">
      <c r="A566" s="1160" t="s">
        <v>670</v>
      </c>
      <c r="B566" s="268"/>
      <c r="C566" s="268"/>
      <c r="D566" s="268"/>
      <c r="E566" s="353"/>
      <c r="F566" s="268"/>
      <c r="G566" s="270"/>
      <c r="H566" s="268"/>
      <c r="I566" s="268"/>
      <c r="J566" s="1134"/>
      <c r="K566" s="595"/>
      <c r="L566" s="268"/>
      <c r="M566" s="344"/>
      <c r="N566" s="344"/>
      <c r="O566" s="344"/>
      <c r="P566" s="344"/>
      <c r="Q566" s="344"/>
      <c r="R566" s="344"/>
      <c r="S566" s="344"/>
      <c r="T566" s="344"/>
      <c r="U566" s="344"/>
      <c r="V566" s="344"/>
      <c r="W566" s="429"/>
      <c r="X566" s="344"/>
      <c r="Y566" s="344"/>
      <c r="Z566" s="430"/>
      <c r="AA566" s="431"/>
      <c r="AB566" s="431"/>
      <c r="AC566" s="407"/>
      <c r="AD566" s="425"/>
      <c r="AE566" s="280"/>
      <c r="AF566" s="280"/>
      <c r="AG566" s="280"/>
      <c r="AH566" s="280"/>
    </row>
    <row r="567" spans="1:34" s="277" customFormat="1" ht="15" x14ac:dyDescent="0.25">
      <c r="A567" s="1160" t="s">
        <v>671</v>
      </c>
      <c r="B567" s="268"/>
      <c r="C567" s="268"/>
      <c r="D567" s="268"/>
      <c r="E567" s="353"/>
      <c r="F567" s="268"/>
      <c r="G567" s="270"/>
      <c r="H567" s="268"/>
      <c r="I567" s="268"/>
      <c r="J567" s="1134"/>
      <c r="K567" s="595"/>
      <c r="L567" s="268"/>
      <c r="M567" s="344"/>
      <c r="N567" s="344"/>
      <c r="O567" s="344"/>
      <c r="P567" s="344"/>
      <c r="Q567" s="344"/>
      <c r="R567" s="344"/>
      <c r="S567" s="344"/>
      <c r="T567" s="344"/>
      <c r="U567" s="344"/>
      <c r="V567" s="344"/>
      <c r="W567" s="429"/>
      <c r="X567" s="344"/>
      <c r="Y567" s="344"/>
      <c r="Z567" s="430"/>
      <c r="AA567" s="431"/>
      <c r="AB567" s="431"/>
      <c r="AC567" s="407"/>
      <c r="AD567" s="425"/>
      <c r="AE567" s="280"/>
      <c r="AF567" s="280"/>
      <c r="AG567" s="280"/>
      <c r="AH567" s="280"/>
    </row>
    <row r="568" spans="1:34" s="277" customFormat="1" ht="15" x14ac:dyDescent="0.25">
      <c r="A568" s="1160" t="s">
        <v>672</v>
      </c>
      <c r="B568" s="268"/>
      <c r="C568" s="268"/>
      <c r="D568" s="268"/>
      <c r="E568" s="353"/>
      <c r="F568" s="268"/>
      <c r="G568" s="270"/>
      <c r="H568" s="268"/>
      <c r="I568" s="268"/>
      <c r="J568" s="1134"/>
      <c r="K568" s="595"/>
      <c r="L568" s="268"/>
      <c r="M568" s="344"/>
      <c r="N568" s="344"/>
      <c r="O568" s="344"/>
      <c r="P568" s="344"/>
      <c r="Q568" s="344"/>
      <c r="R568" s="344"/>
      <c r="S568" s="344"/>
      <c r="T568" s="344"/>
      <c r="U568" s="344"/>
      <c r="V568" s="344"/>
      <c r="W568" s="429"/>
      <c r="X568" s="344"/>
      <c r="Y568" s="344"/>
      <c r="Z568" s="430"/>
      <c r="AA568" s="431"/>
      <c r="AB568" s="431"/>
      <c r="AC568" s="407"/>
      <c r="AD568" s="425"/>
      <c r="AE568" s="280"/>
      <c r="AF568" s="280"/>
      <c r="AG568" s="280"/>
      <c r="AH568" s="280"/>
    </row>
    <row r="569" spans="1:34" s="277" customFormat="1" ht="15" x14ac:dyDescent="0.25">
      <c r="A569" s="1160" t="s">
        <v>673</v>
      </c>
      <c r="B569" s="268"/>
      <c r="C569" s="268"/>
      <c r="D569" s="268"/>
      <c r="E569" s="353"/>
      <c r="F569" s="268"/>
      <c r="G569" s="270"/>
      <c r="H569" s="268"/>
      <c r="I569" s="268"/>
      <c r="J569" s="1134"/>
      <c r="K569" s="595"/>
      <c r="L569" s="268"/>
      <c r="M569" s="344"/>
      <c r="N569" s="344"/>
      <c r="O569" s="344"/>
      <c r="P569" s="344"/>
      <c r="Q569" s="344"/>
      <c r="R569" s="344"/>
      <c r="S569" s="344"/>
      <c r="T569" s="344"/>
      <c r="U569" s="344"/>
      <c r="V569" s="344"/>
      <c r="W569" s="429"/>
      <c r="X569" s="344"/>
      <c r="Y569" s="344"/>
      <c r="Z569" s="430"/>
      <c r="AA569" s="431"/>
      <c r="AB569" s="431"/>
      <c r="AC569" s="407"/>
      <c r="AD569" s="425"/>
      <c r="AE569" s="280"/>
      <c r="AF569" s="280"/>
      <c r="AG569" s="280"/>
      <c r="AH569" s="280"/>
    </row>
    <row r="570" spans="1:34" s="277" customFormat="1" ht="15" x14ac:dyDescent="0.25">
      <c r="A570" s="1160" t="s">
        <v>674</v>
      </c>
      <c r="B570" s="268"/>
      <c r="C570" s="268"/>
      <c r="D570" s="268"/>
      <c r="E570" s="353"/>
      <c r="F570" s="268"/>
      <c r="G570" s="270"/>
      <c r="H570" s="268"/>
      <c r="I570" s="268"/>
      <c r="J570" s="1134"/>
      <c r="K570" s="595"/>
      <c r="L570" s="268"/>
      <c r="M570" s="344"/>
      <c r="N570" s="344"/>
      <c r="O570" s="344"/>
      <c r="P570" s="344"/>
      <c r="Q570" s="344"/>
      <c r="R570" s="344"/>
      <c r="S570" s="344"/>
      <c r="T570" s="344"/>
      <c r="U570" s="344"/>
      <c r="V570" s="344"/>
      <c r="W570" s="429"/>
      <c r="X570" s="344"/>
      <c r="Y570" s="344"/>
      <c r="Z570" s="430"/>
      <c r="AA570" s="431"/>
      <c r="AB570" s="431"/>
      <c r="AC570" s="407"/>
      <c r="AD570" s="425"/>
      <c r="AE570" s="280"/>
      <c r="AF570" s="280"/>
      <c r="AG570" s="280"/>
      <c r="AH570" s="280"/>
    </row>
    <row r="571" spans="1:34" s="277" customFormat="1" ht="15" x14ac:dyDescent="0.25">
      <c r="A571" s="1160" t="s">
        <v>675</v>
      </c>
      <c r="B571" s="268"/>
      <c r="C571" s="268"/>
      <c r="D571" s="268"/>
      <c r="E571" s="353"/>
      <c r="F571" s="268"/>
      <c r="G571" s="270"/>
      <c r="H571" s="268"/>
      <c r="I571" s="268"/>
      <c r="J571" s="1134"/>
      <c r="K571" s="595"/>
      <c r="L571" s="268"/>
      <c r="M571" s="344"/>
      <c r="N571" s="344"/>
      <c r="O571" s="344"/>
      <c r="P571" s="344"/>
      <c r="Q571" s="344"/>
      <c r="R571" s="344"/>
      <c r="S571" s="344"/>
      <c r="T571" s="344"/>
      <c r="U571" s="344"/>
      <c r="V571" s="344"/>
      <c r="W571" s="429"/>
      <c r="X571" s="344"/>
      <c r="Y571" s="344"/>
      <c r="Z571" s="430"/>
      <c r="AA571" s="431"/>
      <c r="AB571" s="431"/>
      <c r="AC571" s="407"/>
      <c r="AD571" s="425"/>
      <c r="AE571" s="280"/>
      <c r="AF571" s="280"/>
      <c r="AG571" s="280"/>
      <c r="AH571" s="280"/>
    </row>
    <row r="572" spans="1:34" s="277" customFormat="1" ht="15" x14ac:dyDescent="0.25">
      <c r="A572" s="1160" t="s">
        <v>676</v>
      </c>
      <c r="B572" s="268"/>
      <c r="C572" s="268"/>
      <c r="D572" s="268"/>
      <c r="E572" s="353"/>
      <c r="F572" s="268"/>
      <c r="G572" s="270"/>
      <c r="H572" s="268"/>
      <c r="I572" s="268"/>
      <c r="J572" s="1134"/>
      <c r="K572" s="595"/>
      <c r="L572" s="268"/>
      <c r="M572" s="344"/>
      <c r="N572" s="344"/>
      <c r="O572" s="344"/>
      <c r="P572" s="344"/>
      <c r="Q572" s="344"/>
      <c r="R572" s="344"/>
      <c r="S572" s="344"/>
      <c r="T572" s="344"/>
      <c r="U572" s="344"/>
      <c r="V572" s="344"/>
      <c r="W572" s="429"/>
      <c r="X572" s="344"/>
      <c r="Y572" s="344"/>
      <c r="Z572" s="430"/>
      <c r="AA572" s="431"/>
      <c r="AB572" s="431"/>
      <c r="AC572" s="407"/>
      <c r="AD572" s="425"/>
      <c r="AE572" s="280"/>
      <c r="AF572" s="280"/>
      <c r="AG572" s="280"/>
      <c r="AH572" s="280"/>
    </row>
    <row r="573" spans="1:34" s="277" customFormat="1" ht="15" x14ac:dyDescent="0.25">
      <c r="A573" s="1160" t="s">
        <v>677</v>
      </c>
      <c r="B573" s="268"/>
      <c r="C573" s="268"/>
      <c r="D573" s="268"/>
      <c r="E573" s="353"/>
      <c r="F573" s="268"/>
      <c r="G573" s="270"/>
      <c r="H573" s="268"/>
      <c r="I573" s="268"/>
      <c r="J573" s="1134"/>
      <c r="K573" s="595"/>
      <c r="L573" s="268"/>
      <c r="M573" s="344"/>
      <c r="N573" s="344"/>
      <c r="O573" s="344"/>
      <c r="P573" s="344"/>
      <c r="Q573" s="344"/>
      <c r="R573" s="344"/>
      <c r="S573" s="344"/>
      <c r="T573" s="344"/>
      <c r="U573" s="344"/>
      <c r="V573" s="344"/>
      <c r="W573" s="429"/>
      <c r="X573" s="344"/>
      <c r="Y573" s="344"/>
      <c r="Z573" s="430"/>
      <c r="AA573" s="431"/>
      <c r="AB573" s="431"/>
      <c r="AC573" s="407"/>
      <c r="AD573" s="425"/>
      <c r="AE573" s="280"/>
      <c r="AF573" s="280"/>
      <c r="AG573" s="280"/>
      <c r="AH573" s="280"/>
    </row>
    <row r="574" spans="1:34" s="277" customFormat="1" ht="15" x14ac:dyDescent="0.25">
      <c r="A574" s="1160" t="s">
        <v>685</v>
      </c>
      <c r="B574" s="268"/>
      <c r="C574" s="268"/>
      <c r="D574" s="268"/>
      <c r="E574" s="353"/>
      <c r="F574" s="268"/>
      <c r="G574" s="270"/>
      <c r="H574" s="268"/>
      <c r="I574" s="268"/>
      <c r="J574" s="1134"/>
      <c r="K574" s="595"/>
      <c r="L574" s="268"/>
      <c r="M574" s="344"/>
      <c r="N574" s="344"/>
      <c r="O574" s="344"/>
      <c r="P574" s="344"/>
      <c r="Q574" s="344"/>
      <c r="R574" s="344"/>
      <c r="S574" s="344"/>
      <c r="T574" s="344"/>
      <c r="U574" s="344"/>
      <c r="V574" s="344"/>
      <c r="W574" s="429"/>
      <c r="X574" s="344"/>
      <c r="Y574" s="344"/>
      <c r="Z574" s="430"/>
      <c r="AA574" s="431"/>
      <c r="AB574" s="431"/>
      <c r="AC574" s="407"/>
      <c r="AD574" s="425"/>
      <c r="AE574" s="280"/>
      <c r="AF574" s="280"/>
      <c r="AG574" s="280"/>
      <c r="AH574" s="280"/>
    </row>
    <row r="575" spans="1:34" s="277" customFormat="1" ht="15" x14ac:dyDescent="0.25">
      <c r="A575" s="1160" t="s">
        <v>686</v>
      </c>
      <c r="B575" s="268"/>
      <c r="C575" s="268"/>
      <c r="D575" s="268"/>
      <c r="E575" s="353"/>
      <c r="F575" s="268"/>
      <c r="G575" s="270"/>
      <c r="H575" s="268"/>
      <c r="I575" s="268"/>
      <c r="J575" s="1134"/>
      <c r="K575" s="595"/>
      <c r="L575" s="268"/>
      <c r="M575" s="344"/>
      <c r="N575" s="344"/>
      <c r="O575" s="344"/>
      <c r="P575" s="344"/>
      <c r="Q575" s="344"/>
      <c r="R575" s="344"/>
      <c r="S575" s="344"/>
      <c r="T575" s="344"/>
      <c r="U575" s="344"/>
      <c r="V575" s="344"/>
      <c r="W575" s="429"/>
      <c r="X575" s="344"/>
      <c r="Y575" s="344"/>
      <c r="Z575" s="430"/>
      <c r="AA575" s="431"/>
      <c r="AB575" s="431"/>
      <c r="AC575" s="407"/>
      <c r="AD575" s="425"/>
      <c r="AE575" s="280"/>
      <c r="AF575" s="280"/>
      <c r="AG575" s="280"/>
      <c r="AH575" s="280"/>
    </row>
    <row r="576" spans="1:34" s="277" customFormat="1" ht="15" x14ac:dyDescent="0.25">
      <c r="A576" s="1160" t="s">
        <v>687</v>
      </c>
      <c r="B576" s="268"/>
      <c r="C576" s="268"/>
      <c r="D576" s="268"/>
      <c r="E576" s="353"/>
      <c r="F576" s="268"/>
      <c r="G576" s="270"/>
      <c r="H576" s="268"/>
      <c r="I576" s="268"/>
      <c r="J576" s="1134"/>
      <c r="K576" s="595"/>
      <c r="L576" s="268"/>
      <c r="M576" s="344"/>
      <c r="N576" s="344"/>
      <c r="O576" s="344"/>
      <c r="P576" s="344"/>
      <c r="Q576" s="344"/>
      <c r="R576" s="344"/>
      <c r="S576" s="344"/>
      <c r="T576" s="344"/>
      <c r="U576" s="344"/>
      <c r="V576" s="344"/>
      <c r="W576" s="429"/>
      <c r="X576" s="344"/>
      <c r="Y576" s="344"/>
      <c r="Z576" s="430"/>
      <c r="AA576" s="431"/>
      <c r="AB576" s="431"/>
      <c r="AC576" s="407"/>
      <c r="AD576" s="425"/>
      <c r="AE576" s="280"/>
      <c r="AF576" s="280"/>
      <c r="AG576" s="280"/>
      <c r="AH576" s="280"/>
    </row>
    <row r="577" spans="1:34" s="277" customFormat="1" ht="15" x14ac:dyDescent="0.25">
      <c r="A577" s="1160" t="s">
        <v>688</v>
      </c>
      <c r="B577" s="268"/>
      <c r="C577" s="268"/>
      <c r="D577" s="268"/>
      <c r="E577" s="353"/>
      <c r="F577" s="268"/>
      <c r="G577" s="270"/>
      <c r="H577" s="268"/>
      <c r="I577" s="268"/>
      <c r="J577" s="1134"/>
      <c r="K577" s="595"/>
      <c r="L577" s="268"/>
      <c r="M577" s="344"/>
      <c r="N577" s="344"/>
      <c r="O577" s="344"/>
      <c r="P577" s="344"/>
      <c r="Q577" s="344"/>
      <c r="R577" s="344"/>
      <c r="S577" s="344"/>
      <c r="T577" s="344"/>
      <c r="U577" s="344"/>
      <c r="V577" s="344"/>
      <c r="W577" s="429"/>
      <c r="X577" s="344"/>
      <c r="Y577" s="344"/>
      <c r="Z577" s="430"/>
      <c r="AA577" s="431"/>
      <c r="AB577" s="431"/>
      <c r="AC577" s="407"/>
      <c r="AD577" s="425"/>
      <c r="AE577" s="280"/>
      <c r="AF577" s="280"/>
      <c r="AG577" s="280"/>
      <c r="AH577" s="280"/>
    </row>
    <row r="578" spans="1:34" s="277" customFormat="1" ht="15" x14ac:dyDescent="0.25">
      <c r="A578" s="1160" t="s">
        <v>689</v>
      </c>
      <c r="B578" s="268"/>
      <c r="C578" s="268"/>
      <c r="D578" s="268"/>
      <c r="E578" s="353"/>
      <c r="F578" s="268"/>
      <c r="G578" s="270"/>
      <c r="H578" s="268"/>
      <c r="I578" s="268"/>
      <c r="J578" s="1134"/>
      <c r="K578" s="595"/>
      <c r="L578" s="268"/>
      <c r="M578" s="344"/>
      <c r="N578" s="344"/>
      <c r="O578" s="344"/>
      <c r="P578" s="344"/>
      <c r="Q578" s="344"/>
      <c r="R578" s="344"/>
      <c r="S578" s="344"/>
      <c r="T578" s="344"/>
      <c r="U578" s="344"/>
      <c r="V578" s="344"/>
      <c r="W578" s="429"/>
      <c r="X578" s="344"/>
      <c r="Y578" s="344"/>
      <c r="Z578" s="430"/>
      <c r="AA578" s="431"/>
      <c r="AB578" s="431"/>
      <c r="AC578" s="407"/>
      <c r="AD578" s="425"/>
      <c r="AE578" s="280"/>
      <c r="AF578" s="280"/>
      <c r="AG578" s="280"/>
      <c r="AH578" s="280"/>
    </row>
    <row r="579" spans="1:34" s="277" customFormat="1" ht="15" x14ac:dyDescent="0.25">
      <c r="A579" s="1160" t="s">
        <v>690</v>
      </c>
      <c r="B579" s="268"/>
      <c r="C579" s="268"/>
      <c r="D579" s="268"/>
      <c r="E579" s="353"/>
      <c r="F579" s="268"/>
      <c r="G579" s="270"/>
      <c r="H579" s="268"/>
      <c r="I579" s="268"/>
      <c r="J579" s="1134"/>
      <c r="K579" s="595"/>
      <c r="L579" s="268"/>
      <c r="M579" s="344"/>
      <c r="N579" s="344"/>
      <c r="O579" s="344"/>
      <c r="P579" s="344"/>
      <c r="Q579" s="344"/>
      <c r="R579" s="344"/>
      <c r="S579" s="344"/>
      <c r="T579" s="344"/>
      <c r="U579" s="344"/>
      <c r="V579" s="344"/>
      <c r="W579" s="429"/>
      <c r="X579" s="344"/>
      <c r="Y579" s="344"/>
      <c r="Z579" s="430"/>
      <c r="AA579" s="431"/>
      <c r="AB579" s="431"/>
      <c r="AC579" s="407"/>
      <c r="AD579" s="425"/>
      <c r="AE579" s="280"/>
      <c r="AF579" s="280"/>
      <c r="AG579" s="280"/>
      <c r="AH579" s="280"/>
    </row>
    <row r="580" spans="1:34" s="277" customFormat="1" ht="15" x14ac:dyDescent="0.25">
      <c r="A580" s="1160" t="s">
        <v>691</v>
      </c>
      <c r="B580" s="268"/>
      <c r="C580" s="268"/>
      <c r="D580" s="268"/>
      <c r="E580" s="353"/>
      <c r="F580" s="268"/>
      <c r="G580" s="270"/>
      <c r="H580" s="268"/>
      <c r="I580" s="268"/>
      <c r="J580" s="1134"/>
      <c r="K580" s="595"/>
      <c r="L580" s="268"/>
      <c r="M580" s="344"/>
      <c r="N580" s="344"/>
      <c r="O580" s="344"/>
      <c r="P580" s="344"/>
      <c r="Q580" s="344"/>
      <c r="R580" s="344"/>
      <c r="S580" s="344"/>
      <c r="T580" s="344"/>
      <c r="U580" s="344"/>
      <c r="V580" s="344"/>
      <c r="W580" s="429"/>
      <c r="X580" s="344"/>
      <c r="Y580" s="344"/>
      <c r="Z580" s="430"/>
      <c r="AA580" s="431"/>
      <c r="AB580" s="431"/>
      <c r="AC580" s="407"/>
      <c r="AD580" s="425"/>
      <c r="AE580" s="280"/>
      <c r="AF580" s="280"/>
      <c r="AG580" s="280"/>
      <c r="AH580" s="280"/>
    </row>
    <row r="581" spans="1:34" s="277" customFormat="1" ht="15" x14ac:dyDescent="0.25">
      <c r="A581" s="1160" t="s">
        <v>692</v>
      </c>
      <c r="B581" s="268"/>
      <c r="C581" s="268"/>
      <c r="D581" s="268"/>
      <c r="E581" s="353"/>
      <c r="F581" s="268"/>
      <c r="G581" s="270"/>
      <c r="H581" s="268"/>
      <c r="I581" s="268"/>
      <c r="J581" s="1134"/>
      <c r="K581" s="595"/>
      <c r="L581" s="268"/>
      <c r="M581" s="344"/>
      <c r="N581" s="344"/>
      <c r="O581" s="344"/>
      <c r="P581" s="344"/>
      <c r="Q581" s="344"/>
      <c r="R581" s="344"/>
      <c r="S581" s="344"/>
      <c r="T581" s="344"/>
      <c r="U581" s="344"/>
      <c r="V581" s="344"/>
      <c r="W581" s="429"/>
      <c r="X581" s="344"/>
      <c r="Y581" s="344"/>
      <c r="Z581" s="430"/>
      <c r="AA581" s="431"/>
      <c r="AB581" s="431"/>
      <c r="AC581" s="407"/>
      <c r="AD581" s="425"/>
      <c r="AE581" s="280"/>
      <c r="AF581" s="280"/>
      <c r="AG581" s="280"/>
      <c r="AH581" s="280"/>
    </row>
    <row r="582" spans="1:34" s="277" customFormat="1" ht="15" x14ac:dyDescent="0.25">
      <c r="A582" s="1160" t="s">
        <v>693</v>
      </c>
      <c r="B582" s="268"/>
      <c r="C582" s="268"/>
      <c r="D582" s="268"/>
      <c r="E582" s="353"/>
      <c r="F582" s="268"/>
      <c r="G582" s="270"/>
      <c r="H582" s="268"/>
      <c r="I582" s="268"/>
      <c r="J582" s="1134"/>
      <c r="K582" s="595"/>
      <c r="L582" s="268"/>
      <c r="M582" s="344"/>
      <c r="N582" s="344"/>
      <c r="O582" s="344"/>
      <c r="P582" s="344"/>
      <c r="Q582" s="344"/>
      <c r="R582" s="344"/>
      <c r="S582" s="344"/>
      <c r="T582" s="344"/>
      <c r="U582" s="344"/>
      <c r="V582" s="344"/>
      <c r="W582" s="429"/>
      <c r="X582" s="344"/>
      <c r="Y582" s="344"/>
      <c r="Z582" s="430"/>
      <c r="AA582" s="431"/>
      <c r="AB582" s="431"/>
      <c r="AC582" s="407"/>
      <c r="AD582" s="425"/>
      <c r="AE582" s="280"/>
      <c r="AF582" s="280"/>
      <c r="AG582" s="280"/>
      <c r="AH582" s="280"/>
    </row>
    <row r="583" spans="1:34" s="277" customFormat="1" ht="15" x14ac:dyDescent="0.25">
      <c r="A583" s="1160" t="s">
        <v>694</v>
      </c>
      <c r="B583" s="268"/>
      <c r="C583" s="268"/>
      <c r="D583" s="268"/>
      <c r="E583" s="353"/>
      <c r="F583" s="268"/>
      <c r="G583" s="270"/>
      <c r="H583" s="268"/>
      <c r="I583" s="268"/>
      <c r="J583" s="1134"/>
      <c r="K583" s="595"/>
      <c r="L583" s="268"/>
      <c r="M583" s="344"/>
      <c r="N583" s="344"/>
      <c r="O583" s="344"/>
      <c r="P583" s="344"/>
      <c r="Q583" s="344"/>
      <c r="R583" s="344"/>
      <c r="S583" s="344"/>
      <c r="T583" s="344"/>
      <c r="U583" s="344"/>
      <c r="V583" s="344"/>
      <c r="W583" s="429"/>
      <c r="X583" s="344"/>
      <c r="Y583" s="344"/>
      <c r="Z583" s="430"/>
      <c r="AA583" s="431"/>
      <c r="AB583" s="431"/>
      <c r="AC583" s="407"/>
      <c r="AD583" s="425"/>
      <c r="AE583" s="280"/>
      <c r="AF583" s="280"/>
      <c r="AG583" s="280"/>
      <c r="AH583" s="280"/>
    </row>
    <row r="584" spans="1:34" s="277" customFormat="1" ht="15" x14ac:dyDescent="0.25">
      <c r="A584" s="1160" t="s">
        <v>695</v>
      </c>
      <c r="B584" s="268"/>
      <c r="C584" s="268"/>
      <c r="D584" s="268"/>
      <c r="E584" s="353"/>
      <c r="F584" s="268"/>
      <c r="G584" s="270"/>
      <c r="H584" s="268"/>
      <c r="I584" s="268"/>
      <c r="J584" s="1134"/>
      <c r="K584" s="595"/>
      <c r="L584" s="268"/>
      <c r="M584" s="344"/>
      <c r="N584" s="344"/>
      <c r="O584" s="344"/>
      <c r="P584" s="344"/>
      <c r="Q584" s="344"/>
      <c r="R584" s="344"/>
      <c r="S584" s="344"/>
      <c r="T584" s="344"/>
      <c r="U584" s="344"/>
      <c r="V584" s="344"/>
      <c r="W584" s="429"/>
      <c r="X584" s="344"/>
      <c r="Y584" s="344"/>
      <c r="Z584" s="430"/>
      <c r="AA584" s="431"/>
      <c r="AB584" s="431"/>
      <c r="AC584" s="407"/>
      <c r="AD584" s="425"/>
      <c r="AE584" s="280"/>
      <c r="AF584" s="280"/>
      <c r="AG584" s="280"/>
      <c r="AH584" s="280"/>
    </row>
    <row r="585" spans="1:34" s="277" customFormat="1" ht="15" x14ac:dyDescent="0.25">
      <c r="A585" s="1160" t="s">
        <v>696</v>
      </c>
      <c r="B585" s="268"/>
      <c r="C585" s="268"/>
      <c r="D585" s="268"/>
      <c r="E585" s="353"/>
      <c r="F585" s="268"/>
      <c r="G585" s="270"/>
      <c r="H585" s="268"/>
      <c r="I585" s="268"/>
      <c r="J585" s="1134"/>
      <c r="K585" s="595"/>
      <c r="L585" s="268"/>
      <c r="M585" s="344"/>
      <c r="N585" s="344"/>
      <c r="O585" s="344"/>
      <c r="P585" s="344"/>
      <c r="Q585" s="344"/>
      <c r="R585" s="344"/>
      <c r="S585" s="344"/>
      <c r="T585" s="344"/>
      <c r="U585" s="344"/>
      <c r="V585" s="344"/>
      <c r="W585" s="429"/>
      <c r="X585" s="344"/>
      <c r="Y585" s="344"/>
      <c r="Z585" s="430"/>
      <c r="AA585" s="431"/>
      <c r="AB585" s="431"/>
      <c r="AC585" s="407"/>
      <c r="AD585" s="425"/>
      <c r="AE585" s="280"/>
      <c r="AF585" s="280"/>
      <c r="AG585" s="280"/>
      <c r="AH585" s="280"/>
    </row>
    <row r="586" spans="1:34" s="277" customFormat="1" ht="15" x14ac:dyDescent="0.25">
      <c r="A586" s="1160" t="s">
        <v>697</v>
      </c>
      <c r="B586" s="268"/>
      <c r="C586" s="268"/>
      <c r="D586" s="268"/>
      <c r="E586" s="353"/>
      <c r="F586" s="268"/>
      <c r="G586" s="270"/>
      <c r="H586" s="268"/>
      <c r="I586" s="268"/>
      <c r="J586" s="1134"/>
      <c r="K586" s="595"/>
      <c r="L586" s="268"/>
      <c r="M586" s="344"/>
      <c r="N586" s="344"/>
      <c r="O586" s="344"/>
      <c r="P586" s="344"/>
      <c r="Q586" s="344"/>
      <c r="R586" s="344"/>
      <c r="S586" s="344"/>
      <c r="T586" s="344"/>
      <c r="U586" s="344"/>
      <c r="V586" s="344"/>
      <c r="W586" s="429"/>
      <c r="X586" s="344"/>
      <c r="Y586" s="344"/>
      <c r="Z586" s="430"/>
      <c r="AA586" s="431"/>
      <c r="AB586" s="431"/>
      <c r="AC586" s="407"/>
      <c r="AD586" s="425"/>
      <c r="AE586" s="280"/>
      <c r="AF586" s="280"/>
      <c r="AG586" s="280"/>
      <c r="AH586" s="280"/>
    </row>
    <row r="587" spans="1:34" s="277" customFormat="1" ht="15" x14ac:dyDescent="0.25">
      <c r="A587" s="1160" t="s">
        <v>698</v>
      </c>
      <c r="B587" s="268"/>
      <c r="C587" s="268"/>
      <c r="D587" s="268"/>
      <c r="E587" s="353"/>
      <c r="F587" s="268"/>
      <c r="G587" s="270"/>
      <c r="H587" s="268"/>
      <c r="I587" s="268"/>
      <c r="J587" s="1134"/>
      <c r="K587" s="595"/>
      <c r="L587" s="268"/>
      <c r="M587" s="344"/>
      <c r="N587" s="344"/>
      <c r="O587" s="344"/>
      <c r="P587" s="344"/>
      <c r="Q587" s="344"/>
      <c r="R587" s="344"/>
      <c r="S587" s="344"/>
      <c r="T587" s="344"/>
      <c r="U587" s="344"/>
      <c r="V587" s="344"/>
      <c r="W587" s="429"/>
      <c r="X587" s="344"/>
      <c r="Y587" s="344"/>
      <c r="Z587" s="430"/>
      <c r="AA587" s="431"/>
      <c r="AB587" s="431"/>
      <c r="AC587" s="407"/>
      <c r="AD587" s="425"/>
      <c r="AE587" s="280"/>
      <c r="AF587" s="280"/>
      <c r="AG587" s="280"/>
      <c r="AH587" s="280"/>
    </row>
    <row r="588" spans="1:34" s="277" customFormat="1" ht="15" x14ac:dyDescent="0.25">
      <c r="A588" s="1160" t="s">
        <v>699</v>
      </c>
      <c r="B588" s="268"/>
      <c r="C588" s="268"/>
      <c r="D588" s="268"/>
      <c r="E588" s="353"/>
      <c r="F588" s="268"/>
      <c r="G588" s="270"/>
      <c r="H588" s="268"/>
      <c r="I588" s="268"/>
      <c r="J588" s="1134"/>
      <c r="K588" s="595"/>
      <c r="L588" s="268"/>
      <c r="M588" s="344"/>
      <c r="N588" s="344"/>
      <c r="O588" s="344"/>
      <c r="P588" s="344"/>
      <c r="Q588" s="344"/>
      <c r="R588" s="344"/>
      <c r="S588" s="344"/>
      <c r="T588" s="344"/>
      <c r="U588" s="344"/>
      <c r="V588" s="344"/>
      <c r="W588" s="429"/>
      <c r="X588" s="344"/>
      <c r="Y588" s="344"/>
      <c r="Z588" s="430"/>
      <c r="AA588" s="431"/>
      <c r="AB588" s="431"/>
      <c r="AC588" s="407"/>
      <c r="AD588" s="425"/>
      <c r="AE588" s="280"/>
      <c r="AF588" s="280"/>
      <c r="AG588" s="280"/>
      <c r="AH588" s="280"/>
    </row>
    <row r="589" spans="1:34" s="277" customFormat="1" ht="15" x14ac:dyDescent="0.25">
      <c r="A589" s="1160" t="s">
        <v>700</v>
      </c>
      <c r="B589" s="268"/>
      <c r="C589" s="268"/>
      <c r="D589" s="268"/>
      <c r="E589" s="353"/>
      <c r="F589" s="268"/>
      <c r="G589" s="270"/>
      <c r="H589" s="268"/>
      <c r="I589" s="268"/>
      <c r="J589" s="1134"/>
      <c r="K589" s="595"/>
      <c r="L589" s="268"/>
      <c r="M589" s="344"/>
      <c r="N589" s="344"/>
      <c r="O589" s="344"/>
      <c r="P589" s="344"/>
      <c r="Q589" s="344"/>
      <c r="R589" s="344"/>
      <c r="S589" s="344"/>
      <c r="T589" s="344"/>
      <c r="U589" s="344"/>
      <c r="V589" s="344"/>
      <c r="W589" s="429"/>
      <c r="X589" s="344"/>
      <c r="Y589" s="344"/>
      <c r="Z589" s="430"/>
      <c r="AA589" s="431"/>
      <c r="AB589" s="431"/>
      <c r="AC589" s="407"/>
      <c r="AD589" s="425"/>
      <c r="AE589" s="280"/>
      <c r="AF589" s="280"/>
      <c r="AG589" s="280"/>
      <c r="AH589" s="280"/>
    </row>
    <row r="590" spans="1:34" s="277" customFormat="1" ht="15" x14ac:dyDescent="0.25">
      <c r="A590" s="1160" t="s">
        <v>701</v>
      </c>
      <c r="B590" s="268"/>
      <c r="C590" s="268"/>
      <c r="D590" s="268"/>
      <c r="E590" s="353"/>
      <c r="F590" s="268"/>
      <c r="G590" s="270"/>
      <c r="H590" s="268"/>
      <c r="I590" s="268"/>
      <c r="J590" s="1134"/>
      <c r="K590" s="595"/>
      <c r="L590" s="268"/>
      <c r="M590" s="344"/>
      <c r="N590" s="344"/>
      <c r="O590" s="344"/>
      <c r="P590" s="344"/>
      <c r="Q590" s="344"/>
      <c r="R590" s="344"/>
      <c r="S590" s="344"/>
      <c r="T590" s="344"/>
      <c r="U590" s="344"/>
      <c r="V590" s="344"/>
      <c r="W590" s="429"/>
      <c r="X590" s="344"/>
      <c r="Y590" s="344"/>
      <c r="Z590" s="430"/>
      <c r="AA590" s="431"/>
      <c r="AB590" s="431"/>
      <c r="AC590" s="407"/>
      <c r="AD590" s="425"/>
      <c r="AE590" s="280"/>
      <c r="AF590" s="280"/>
      <c r="AG590" s="280"/>
      <c r="AH590" s="280"/>
    </row>
    <row r="591" spans="1:34" s="277" customFormat="1" ht="15" x14ac:dyDescent="0.25">
      <c r="A591" s="1160" t="s">
        <v>702</v>
      </c>
      <c r="B591" s="268"/>
      <c r="C591" s="268"/>
      <c r="D591" s="268"/>
      <c r="E591" s="353"/>
      <c r="F591" s="268"/>
      <c r="G591" s="270"/>
      <c r="H591" s="268"/>
      <c r="I591" s="268"/>
      <c r="J591" s="1134"/>
      <c r="K591" s="595"/>
      <c r="L591" s="268"/>
      <c r="M591" s="344"/>
      <c r="N591" s="344"/>
      <c r="O591" s="344"/>
      <c r="P591" s="344"/>
      <c r="Q591" s="344"/>
      <c r="R591" s="344"/>
      <c r="S591" s="344"/>
      <c r="T591" s="344"/>
      <c r="U591" s="344"/>
      <c r="V591" s="344"/>
      <c r="W591" s="429"/>
      <c r="X591" s="344"/>
      <c r="Y591" s="344"/>
      <c r="Z591" s="430"/>
      <c r="AA591" s="431"/>
      <c r="AB591" s="431"/>
      <c r="AC591" s="407"/>
      <c r="AD591" s="425"/>
      <c r="AE591" s="280"/>
      <c r="AF591" s="280"/>
      <c r="AG591" s="280"/>
      <c r="AH591" s="280"/>
    </row>
    <row r="592" spans="1:34" s="277" customFormat="1" ht="15" x14ac:dyDescent="0.25">
      <c r="A592" s="1160" t="s">
        <v>703</v>
      </c>
      <c r="B592" s="268"/>
      <c r="C592" s="268"/>
      <c r="D592" s="268"/>
      <c r="E592" s="353"/>
      <c r="F592" s="268"/>
      <c r="G592" s="270"/>
      <c r="H592" s="268"/>
      <c r="I592" s="268"/>
      <c r="J592" s="1134"/>
      <c r="K592" s="595"/>
      <c r="L592" s="268"/>
      <c r="M592" s="344"/>
      <c r="N592" s="344"/>
      <c r="O592" s="344"/>
      <c r="P592" s="344"/>
      <c r="Q592" s="344"/>
      <c r="R592" s="344"/>
      <c r="S592" s="344"/>
      <c r="T592" s="344"/>
      <c r="U592" s="344"/>
      <c r="V592" s="344"/>
      <c r="W592" s="429"/>
      <c r="X592" s="344"/>
      <c r="Y592" s="344"/>
      <c r="Z592" s="430"/>
      <c r="AA592" s="431"/>
      <c r="AB592" s="431"/>
      <c r="AC592" s="407"/>
      <c r="AD592" s="425"/>
      <c r="AE592" s="280"/>
      <c r="AF592" s="280"/>
      <c r="AG592" s="280"/>
      <c r="AH592" s="280"/>
    </row>
    <row r="593" spans="1:34" s="277" customFormat="1" ht="15" x14ac:dyDescent="0.25">
      <c r="A593" s="1160" t="s">
        <v>704</v>
      </c>
      <c r="B593" s="268"/>
      <c r="C593" s="268"/>
      <c r="D593" s="268"/>
      <c r="E593" s="353"/>
      <c r="F593" s="268"/>
      <c r="G593" s="270"/>
      <c r="H593" s="268"/>
      <c r="I593" s="268"/>
      <c r="J593" s="1134"/>
      <c r="K593" s="595"/>
      <c r="L593" s="268"/>
      <c r="M593" s="344"/>
      <c r="N593" s="344"/>
      <c r="O593" s="344"/>
      <c r="P593" s="344"/>
      <c r="Q593" s="344"/>
      <c r="R593" s="344"/>
      <c r="S593" s="344"/>
      <c r="T593" s="344"/>
      <c r="U593" s="344"/>
      <c r="V593" s="344"/>
      <c r="W593" s="429"/>
      <c r="X593" s="344"/>
      <c r="Y593" s="344"/>
      <c r="Z593" s="430"/>
      <c r="AA593" s="431"/>
      <c r="AB593" s="431"/>
      <c r="AC593" s="407"/>
      <c r="AD593" s="425"/>
      <c r="AE593" s="280"/>
      <c r="AF593" s="280"/>
      <c r="AG593" s="280"/>
      <c r="AH593" s="280"/>
    </row>
    <row r="594" spans="1:34" s="277" customFormat="1" ht="15" x14ac:dyDescent="0.25">
      <c r="A594" s="1160" t="s">
        <v>705</v>
      </c>
      <c r="B594" s="268"/>
      <c r="C594" s="268"/>
      <c r="D594" s="268"/>
      <c r="E594" s="353"/>
      <c r="F594" s="268"/>
      <c r="G594" s="270"/>
      <c r="H594" s="268"/>
      <c r="I594" s="268"/>
      <c r="J594" s="1134"/>
      <c r="K594" s="595"/>
      <c r="L594" s="268"/>
      <c r="M594" s="344"/>
      <c r="N594" s="344"/>
      <c r="O594" s="344"/>
      <c r="P594" s="344"/>
      <c r="Q594" s="344"/>
      <c r="R594" s="344"/>
      <c r="S594" s="344"/>
      <c r="T594" s="344"/>
      <c r="U594" s="344"/>
      <c r="V594" s="344"/>
      <c r="W594" s="429"/>
      <c r="X594" s="344"/>
      <c r="Y594" s="344"/>
      <c r="Z594" s="430"/>
      <c r="AA594" s="431"/>
      <c r="AB594" s="431"/>
      <c r="AC594" s="407"/>
      <c r="AD594" s="425"/>
      <c r="AE594" s="280"/>
      <c r="AF594" s="280"/>
      <c r="AG594" s="280"/>
      <c r="AH594" s="280"/>
    </row>
    <row r="595" spans="1:34" s="277" customFormat="1" ht="15" x14ac:dyDescent="0.25">
      <c r="A595" s="1160" t="s">
        <v>706</v>
      </c>
      <c r="B595" s="268"/>
      <c r="C595" s="268"/>
      <c r="D595" s="268"/>
      <c r="E595" s="353"/>
      <c r="F595" s="268"/>
      <c r="G595" s="270"/>
      <c r="H595" s="268"/>
      <c r="I595" s="268"/>
      <c r="J595" s="1134"/>
      <c r="K595" s="595"/>
      <c r="L595" s="268"/>
      <c r="M595" s="344"/>
      <c r="N595" s="344"/>
      <c r="O595" s="344"/>
      <c r="P595" s="344"/>
      <c r="Q595" s="344"/>
      <c r="R595" s="344"/>
      <c r="S595" s="344"/>
      <c r="T595" s="344"/>
      <c r="U595" s="344"/>
      <c r="V595" s="344"/>
      <c r="W595" s="429"/>
      <c r="X595" s="344"/>
      <c r="Y595" s="344"/>
      <c r="Z595" s="430"/>
      <c r="AA595" s="431"/>
      <c r="AB595" s="431"/>
      <c r="AC595" s="407"/>
      <c r="AD595" s="425"/>
      <c r="AE595" s="280"/>
      <c r="AF595" s="280"/>
      <c r="AG595" s="280"/>
      <c r="AH595" s="280"/>
    </row>
    <row r="596" spans="1:34" s="277" customFormat="1" ht="15" x14ac:dyDescent="0.25">
      <c r="A596" s="1160" t="s">
        <v>707</v>
      </c>
      <c r="B596" s="268"/>
      <c r="C596" s="268"/>
      <c r="D596" s="268"/>
      <c r="E596" s="353"/>
      <c r="F596" s="268"/>
      <c r="G596" s="270"/>
      <c r="H596" s="268"/>
      <c r="I596" s="268"/>
      <c r="J596" s="1134"/>
      <c r="K596" s="595"/>
      <c r="L596" s="268"/>
      <c r="M596" s="344"/>
      <c r="N596" s="344"/>
      <c r="O596" s="344"/>
      <c r="P596" s="344"/>
      <c r="Q596" s="344"/>
      <c r="R596" s="344"/>
      <c r="S596" s="344"/>
      <c r="T596" s="344"/>
      <c r="U596" s="344"/>
      <c r="V596" s="344"/>
      <c r="W596" s="429"/>
      <c r="X596" s="344"/>
      <c r="Y596" s="344"/>
      <c r="Z596" s="430"/>
      <c r="AA596" s="431"/>
      <c r="AB596" s="431"/>
      <c r="AC596" s="407"/>
      <c r="AD596" s="425"/>
      <c r="AE596" s="280"/>
      <c r="AF596" s="280"/>
      <c r="AG596" s="280"/>
      <c r="AH596" s="280"/>
    </row>
    <row r="597" spans="1:34" s="277" customFormat="1" ht="15" x14ac:dyDescent="0.25">
      <c r="A597" s="1160" t="s">
        <v>708</v>
      </c>
      <c r="B597" s="268"/>
      <c r="C597" s="268"/>
      <c r="D597" s="268"/>
      <c r="E597" s="353"/>
      <c r="F597" s="268"/>
      <c r="G597" s="270"/>
      <c r="H597" s="268"/>
      <c r="I597" s="268"/>
      <c r="J597" s="1134"/>
      <c r="K597" s="595"/>
      <c r="L597" s="268"/>
      <c r="M597" s="344"/>
      <c r="N597" s="344"/>
      <c r="O597" s="344"/>
      <c r="P597" s="344"/>
      <c r="Q597" s="344"/>
      <c r="R597" s="344"/>
      <c r="S597" s="344"/>
      <c r="T597" s="344"/>
      <c r="U597" s="344"/>
      <c r="V597" s="344"/>
      <c r="W597" s="429"/>
      <c r="X597" s="344"/>
      <c r="Y597" s="344"/>
      <c r="Z597" s="430"/>
      <c r="AA597" s="431"/>
      <c r="AB597" s="431"/>
      <c r="AC597" s="407"/>
      <c r="AD597" s="425"/>
      <c r="AE597" s="280"/>
      <c r="AF597" s="280"/>
      <c r="AG597" s="280"/>
      <c r="AH597" s="280"/>
    </row>
    <row r="598" spans="1:34" s="277" customFormat="1" ht="15" x14ac:dyDescent="0.25">
      <c r="A598" s="1160" t="s">
        <v>465</v>
      </c>
      <c r="B598" s="268"/>
      <c r="C598" s="268"/>
      <c r="D598" s="268"/>
      <c r="E598" s="353"/>
      <c r="F598" s="268"/>
      <c r="G598" s="270"/>
      <c r="H598" s="268"/>
      <c r="I598" s="268"/>
      <c r="J598" s="1134"/>
      <c r="K598" s="595"/>
      <c r="L598" s="268"/>
      <c r="M598" s="344"/>
      <c r="N598" s="344"/>
      <c r="O598" s="344"/>
      <c r="P598" s="344"/>
      <c r="Q598" s="344"/>
      <c r="R598" s="344"/>
      <c r="S598" s="344"/>
      <c r="T598" s="344"/>
      <c r="U598" s="344"/>
      <c r="V598" s="344"/>
      <c r="W598" s="429"/>
      <c r="X598" s="344"/>
      <c r="Y598" s="344"/>
      <c r="Z598" s="430"/>
      <c r="AA598" s="431"/>
      <c r="AB598" s="431"/>
      <c r="AC598" s="407"/>
      <c r="AD598" s="425"/>
      <c r="AE598" s="280"/>
      <c r="AF598" s="280"/>
      <c r="AG598" s="280"/>
      <c r="AH598" s="280"/>
    </row>
    <row r="599" spans="1:34" s="277" customFormat="1" ht="15" x14ac:dyDescent="0.25">
      <c r="A599" s="1160" t="s">
        <v>466</v>
      </c>
      <c r="B599" s="268"/>
      <c r="C599" s="268"/>
      <c r="D599" s="268"/>
      <c r="E599" s="353"/>
      <c r="F599" s="268"/>
      <c r="G599" s="270"/>
      <c r="H599" s="268"/>
      <c r="I599" s="268"/>
      <c r="J599" s="1134"/>
      <c r="K599" s="595"/>
      <c r="L599" s="268"/>
      <c r="M599" s="344"/>
      <c r="N599" s="344"/>
      <c r="O599" s="344"/>
      <c r="P599" s="344"/>
      <c r="Q599" s="344"/>
      <c r="R599" s="344"/>
      <c r="S599" s="344"/>
      <c r="T599" s="344"/>
      <c r="U599" s="344"/>
      <c r="V599" s="344"/>
      <c r="W599" s="429"/>
      <c r="X599" s="344"/>
      <c r="Y599" s="344"/>
      <c r="Z599" s="430"/>
      <c r="AA599" s="431"/>
      <c r="AB599" s="431"/>
      <c r="AC599" s="407"/>
      <c r="AD599" s="425"/>
      <c r="AE599" s="280"/>
      <c r="AF599" s="280"/>
      <c r="AG599" s="280"/>
      <c r="AH599" s="115"/>
    </row>
    <row r="600" spans="1:34" s="277" customFormat="1" ht="15" x14ac:dyDescent="0.25">
      <c r="A600" s="1160" t="s">
        <v>467</v>
      </c>
      <c r="B600" s="268"/>
      <c r="C600" s="268"/>
      <c r="D600" s="268"/>
      <c r="E600" s="353"/>
      <c r="F600" s="268"/>
      <c r="G600" s="270"/>
      <c r="H600" s="268"/>
      <c r="I600" s="268"/>
      <c r="J600" s="1134"/>
      <c r="K600" s="595"/>
      <c r="L600" s="268"/>
      <c r="M600" s="344"/>
      <c r="N600" s="344"/>
      <c r="O600" s="344"/>
      <c r="P600" s="344"/>
      <c r="Q600" s="344"/>
      <c r="R600" s="344"/>
      <c r="S600" s="344"/>
      <c r="T600" s="344"/>
      <c r="U600" s="344"/>
      <c r="V600" s="344"/>
      <c r="W600" s="429"/>
      <c r="X600" s="344"/>
      <c r="Y600" s="344"/>
      <c r="Z600" s="430"/>
      <c r="AA600" s="431"/>
      <c r="AB600" s="431"/>
      <c r="AC600" s="407"/>
      <c r="AD600" s="425"/>
      <c r="AE600" s="280"/>
      <c r="AF600" s="280"/>
      <c r="AG600" s="280"/>
      <c r="AH600" s="115"/>
    </row>
    <row r="601" spans="1:34" s="277" customFormat="1" ht="15" x14ac:dyDescent="0.25">
      <c r="A601" s="1160" t="s">
        <v>468</v>
      </c>
      <c r="B601" s="268"/>
      <c r="C601" s="268"/>
      <c r="D601" s="268"/>
      <c r="E601" s="353"/>
      <c r="F601" s="268"/>
      <c r="G601" s="270"/>
      <c r="H601" s="268"/>
      <c r="I601" s="268"/>
      <c r="J601" s="1134"/>
      <c r="K601" s="595"/>
      <c r="L601" s="268"/>
      <c r="M601" s="344"/>
      <c r="N601" s="344"/>
      <c r="O601" s="344"/>
      <c r="P601" s="344"/>
      <c r="Q601" s="344"/>
      <c r="R601" s="344"/>
      <c r="S601" s="344"/>
      <c r="T601" s="344"/>
      <c r="U601" s="344"/>
      <c r="V601" s="344"/>
      <c r="W601" s="429"/>
      <c r="X601" s="344"/>
      <c r="Y601" s="344"/>
      <c r="Z601" s="430"/>
      <c r="AA601" s="431"/>
      <c r="AB601" s="431"/>
      <c r="AC601" s="407"/>
      <c r="AD601" s="425"/>
      <c r="AE601" s="280"/>
      <c r="AF601" s="280"/>
      <c r="AG601" s="280"/>
      <c r="AH601" s="115"/>
    </row>
    <row r="602" spans="1:34" s="277" customFormat="1" ht="15" x14ac:dyDescent="0.25">
      <c r="A602" s="1160" t="s">
        <v>469</v>
      </c>
      <c r="B602" s="268"/>
      <c r="C602" s="268"/>
      <c r="D602" s="268"/>
      <c r="E602" s="353"/>
      <c r="F602" s="268"/>
      <c r="G602" s="270"/>
      <c r="H602" s="268"/>
      <c r="I602" s="268"/>
      <c r="J602" s="1134"/>
      <c r="K602" s="595"/>
      <c r="L602" s="268"/>
      <c r="M602" s="344"/>
      <c r="N602" s="344"/>
      <c r="O602" s="344"/>
      <c r="P602" s="344"/>
      <c r="Q602" s="344"/>
      <c r="R602" s="344"/>
      <c r="S602" s="344"/>
      <c r="T602" s="344"/>
      <c r="U602" s="344"/>
      <c r="V602" s="344"/>
      <c r="W602" s="429"/>
      <c r="X602" s="344"/>
      <c r="Y602" s="344"/>
      <c r="Z602" s="430"/>
      <c r="AA602" s="431"/>
      <c r="AB602" s="431"/>
      <c r="AC602" s="407"/>
      <c r="AD602" s="425"/>
      <c r="AE602" s="280"/>
      <c r="AF602" s="280"/>
      <c r="AG602" s="280"/>
      <c r="AH602" s="115"/>
    </row>
    <row r="603" spans="1:34" s="277" customFormat="1" ht="15" x14ac:dyDescent="0.25">
      <c r="A603" s="1160" t="s">
        <v>470</v>
      </c>
      <c r="B603" s="268"/>
      <c r="C603" s="268"/>
      <c r="D603" s="268"/>
      <c r="E603" s="353"/>
      <c r="F603" s="268"/>
      <c r="G603" s="270"/>
      <c r="H603" s="268"/>
      <c r="I603" s="268"/>
      <c r="J603" s="1134"/>
      <c r="K603" s="595"/>
      <c r="L603" s="268"/>
      <c r="M603" s="344"/>
      <c r="N603" s="344"/>
      <c r="O603" s="344"/>
      <c r="P603" s="344"/>
      <c r="Q603" s="344"/>
      <c r="R603" s="344"/>
      <c r="S603" s="344"/>
      <c r="T603" s="344"/>
      <c r="U603" s="344"/>
      <c r="V603" s="344"/>
      <c r="W603" s="429"/>
      <c r="X603" s="344"/>
      <c r="Y603" s="344"/>
      <c r="Z603" s="430"/>
      <c r="AA603" s="431"/>
      <c r="AB603" s="431"/>
      <c r="AC603" s="407"/>
      <c r="AD603" s="425"/>
      <c r="AE603" s="280"/>
      <c r="AF603" s="280"/>
      <c r="AG603" s="280"/>
      <c r="AH603" s="115"/>
    </row>
    <row r="604" spans="1:34" s="277" customFormat="1" ht="15" x14ac:dyDescent="0.25">
      <c r="A604" s="1160" t="s">
        <v>471</v>
      </c>
      <c r="B604" s="268"/>
      <c r="C604" s="268"/>
      <c r="D604" s="268"/>
      <c r="E604" s="353"/>
      <c r="F604" s="268"/>
      <c r="G604" s="270"/>
      <c r="H604" s="268"/>
      <c r="I604" s="268"/>
      <c r="J604" s="1134"/>
      <c r="K604" s="595"/>
      <c r="L604" s="268"/>
      <c r="M604" s="344"/>
      <c r="N604" s="344"/>
      <c r="O604" s="344"/>
      <c r="P604" s="344"/>
      <c r="Q604" s="344"/>
      <c r="R604" s="344"/>
      <c r="S604" s="344"/>
      <c r="T604" s="344"/>
      <c r="U604" s="344"/>
      <c r="V604" s="344"/>
      <c r="W604" s="429"/>
      <c r="X604" s="344"/>
      <c r="Y604" s="344"/>
      <c r="Z604" s="430"/>
      <c r="AA604" s="431"/>
      <c r="AB604" s="431"/>
      <c r="AC604" s="407"/>
      <c r="AD604" s="425"/>
      <c r="AE604" s="280"/>
      <c r="AF604" s="280"/>
      <c r="AG604" s="280"/>
      <c r="AH604" s="115"/>
    </row>
    <row r="605" spans="1:34" s="277" customFormat="1" ht="15" x14ac:dyDescent="0.25">
      <c r="A605" s="1160" t="s">
        <v>472</v>
      </c>
      <c r="B605" s="268"/>
      <c r="C605" s="268"/>
      <c r="D605" s="268"/>
      <c r="E605" s="353"/>
      <c r="F605" s="268"/>
      <c r="G605" s="270"/>
      <c r="H605" s="268"/>
      <c r="I605" s="268"/>
      <c r="J605" s="1134"/>
      <c r="K605" s="595"/>
      <c r="L605" s="268"/>
      <c r="M605" s="344"/>
      <c r="N605" s="344"/>
      <c r="O605" s="344"/>
      <c r="P605" s="344"/>
      <c r="Q605" s="344"/>
      <c r="R605" s="344"/>
      <c r="S605" s="344"/>
      <c r="T605" s="344"/>
      <c r="U605" s="344"/>
      <c r="V605" s="344"/>
      <c r="W605" s="429"/>
      <c r="X605" s="344"/>
      <c r="Y605" s="344"/>
      <c r="Z605" s="430"/>
      <c r="AA605" s="431"/>
      <c r="AB605" s="431"/>
      <c r="AC605" s="407"/>
      <c r="AD605" s="425"/>
      <c r="AE605" s="280"/>
      <c r="AF605" s="280"/>
      <c r="AG605" s="280"/>
      <c r="AH605" s="115"/>
    </row>
    <row r="606" spans="1:34" s="277" customFormat="1" ht="15" x14ac:dyDescent="0.25">
      <c r="A606" s="1160" t="s">
        <v>473</v>
      </c>
      <c r="B606" s="268"/>
      <c r="C606" s="268"/>
      <c r="D606" s="268"/>
      <c r="E606" s="353"/>
      <c r="F606" s="268"/>
      <c r="G606" s="270"/>
      <c r="H606" s="268"/>
      <c r="I606" s="268"/>
      <c r="J606" s="1134"/>
      <c r="K606" s="595"/>
      <c r="L606" s="268"/>
      <c r="M606" s="344"/>
      <c r="N606" s="344"/>
      <c r="O606" s="344"/>
      <c r="P606" s="344"/>
      <c r="Q606" s="344"/>
      <c r="R606" s="344"/>
      <c r="S606" s="344"/>
      <c r="T606" s="344"/>
      <c r="U606" s="344"/>
      <c r="V606" s="344"/>
      <c r="W606" s="429"/>
      <c r="X606" s="344"/>
      <c r="Y606" s="344"/>
      <c r="Z606" s="430"/>
      <c r="AA606" s="431"/>
      <c r="AB606" s="431"/>
      <c r="AC606" s="407"/>
      <c r="AD606" s="425"/>
      <c r="AE606" s="280"/>
      <c r="AF606" s="280"/>
      <c r="AG606" s="280"/>
      <c r="AH606" s="115"/>
    </row>
    <row r="607" spans="1:34" s="277" customFormat="1" ht="15" x14ac:dyDescent="0.25">
      <c r="A607" s="1160" t="s">
        <v>474</v>
      </c>
      <c r="B607" s="268"/>
      <c r="C607" s="268"/>
      <c r="D607" s="268"/>
      <c r="E607" s="353"/>
      <c r="F607" s="268"/>
      <c r="G607" s="270"/>
      <c r="H607" s="268"/>
      <c r="I607" s="268"/>
      <c r="J607" s="1134"/>
      <c r="K607" s="595"/>
      <c r="L607" s="268"/>
      <c r="M607" s="344"/>
      <c r="N607" s="344"/>
      <c r="O607" s="344"/>
      <c r="P607" s="344"/>
      <c r="Q607" s="344"/>
      <c r="R607" s="344"/>
      <c r="S607" s="344"/>
      <c r="T607" s="344"/>
      <c r="U607" s="344"/>
      <c r="V607" s="344"/>
      <c r="W607" s="429"/>
      <c r="X607" s="344"/>
      <c r="Y607" s="344"/>
      <c r="Z607" s="430"/>
      <c r="AA607" s="431"/>
      <c r="AB607" s="431"/>
      <c r="AC607" s="407"/>
      <c r="AD607" s="425"/>
      <c r="AE607" s="280"/>
      <c r="AF607" s="280"/>
      <c r="AG607" s="280"/>
      <c r="AH607" s="115"/>
    </row>
    <row r="608" spans="1:34" ht="15" x14ac:dyDescent="0.25">
      <c r="A608" s="1160" t="s">
        <v>475</v>
      </c>
    </row>
    <row r="609" spans="1:1" ht="15" x14ac:dyDescent="0.25">
      <c r="A609" s="1160" t="s">
        <v>476</v>
      </c>
    </row>
    <row r="610" spans="1:1" ht="15" x14ac:dyDescent="0.25">
      <c r="A610" s="1160" t="s">
        <v>497</v>
      </c>
    </row>
    <row r="611" spans="1:1" ht="15" x14ac:dyDescent="0.25">
      <c r="A611" s="1160" t="s">
        <v>498</v>
      </c>
    </row>
    <row r="612" spans="1:1" ht="15" x14ac:dyDescent="0.25">
      <c r="A612" s="1160" t="s">
        <v>499</v>
      </c>
    </row>
    <row r="613" spans="1:1" ht="15" x14ac:dyDescent="0.25">
      <c r="A613" s="1160" t="s">
        <v>500</v>
      </c>
    </row>
    <row r="614" spans="1:1" ht="15" x14ac:dyDescent="0.25">
      <c r="A614" s="1160" t="s">
        <v>501</v>
      </c>
    </row>
    <row r="615" spans="1:1" ht="15" x14ac:dyDescent="0.25">
      <c r="A615" s="1160" t="s">
        <v>502</v>
      </c>
    </row>
    <row r="616" spans="1:1" ht="15" x14ac:dyDescent="0.25">
      <c r="A616" s="1160" t="s">
        <v>503</v>
      </c>
    </row>
    <row r="617" spans="1:1" ht="15" x14ac:dyDescent="0.25">
      <c r="A617" s="1160" t="s">
        <v>504</v>
      </c>
    </row>
    <row r="618" spans="1:1" ht="15" x14ac:dyDescent="0.25">
      <c r="A618" s="1160" t="s">
        <v>505</v>
      </c>
    </row>
    <row r="619" spans="1:1" ht="15" x14ac:dyDescent="0.25">
      <c r="A619" s="1160" t="s">
        <v>506</v>
      </c>
    </row>
    <row r="620" spans="1:1" ht="15" x14ac:dyDescent="0.25">
      <c r="A620" s="1160" t="s">
        <v>507</v>
      </c>
    </row>
    <row r="621" spans="1:1" ht="15" x14ac:dyDescent="0.25">
      <c r="A621" s="1160" t="s">
        <v>508</v>
      </c>
    </row>
    <row r="622" spans="1:1" ht="15" x14ac:dyDescent="0.25">
      <c r="A622" s="1160" t="s">
        <v>509</v>
      </c>
    </row>
    <row r="623" spans="1:1" ht="15" x14ac:dyDescent="0.25">
      <c r="A623" s="1160" t="s">
        <v>510</v>
      </c>
    </row>
    <row r="624" spans="1:1" ht="15" x14ac:dyDescent="0.25">
      <c r="A624" s="1160" t="s">
        <v>511</v>
      </c>
    </row>
    <row r="625" spans="1:1" ht="15" x14ac:dyDescent="0.25">
      <c r="A625" s="1160" t="s">
        <v>512</v>
      </c>
    </row>
    <row r="626" spans="1:1" ht="15" x14ac:dyDescent="0.25">
      <c r="A626" s="1160" t="s">
        <v>513</v>
      </c>
    </row>
    <row r="627" spans="1:1" ht="15" x14ac:dyDescent="0.25">
      <c r="A627" s="1160" t="s">
        <v>514</v>
      </c>
    </row>
    <row r="628" spans="1:1" ht="15" x14ac:dyDescent="0.25">
      <c r="A628" s="1160" t="s">
        <v>515</v>
      </c>
    </row>
    <row r="629" spans="1:1" ht="15" x14ac:dyDescent="0.25">
      <c r="A629" s="1160" t="s">
        <v>516</v>
      </c>
    </row>
    <row r="630" spans="1:1" ht="15" x14ac:dyDescent="0.25">
      <c r="A630" s="1160" t="s">
        <v>517</v>
      </c>
    </row>
    <row r="631" spans="1:1" ht="15" x14ac:dyDescent="0.25">
      <c r="A631" s="1160" t="s">
        <v>518</v>
      </c>
    </row>
    <row r="632" spans="1:1" ht="15" x14ac:dyDescent="0.25">
      <c r="A632" s="1160" t="s">
        <v>519</v>
      </c>
    </row>
    <row r="633" spans="1:1" ht="15" x14ac:dyDescent="0.25">
      <c r="A633" s="1160" t="s">
        <v>520</v>
      </c>
    </row>
    <row r="634" spans="1:1" ht="15" x14ac:dyDescent="0.25">
      <c r="A634" s="1160" t="s">
        <v>521</v>
      </c>
    </row>
    <row r="635" spans="1:1" ht="15" x14ac:dyDescent="0.25">
      <c r="A635" s="1160" t="s">
        <v>522</v>
      </c>
    </row>
    <row r="636" spans="1:1" ht="15" x14ac:dyDescent="0.25">
      <c r="A636" s="1160" t="s">
        <v>523</v>
      </c>
    </row>
    <row r="637" spans="1:1" ht="15" x14ac:dyDescent="0.25">
      <c r="A637" s="1160" t="s">
        <v>524</v>
      </c>
    </row>
    <row r="638" spans="1:1" ht="15" x14ac:dyDescent="0.25">
      <c r="A638" s="1160" t="s">
        <v>525</v>
      </c>
    </row>
    <row r="639" spans="1:1" ht="15" x14ac:dyDescent="0.25">
      <c r="A639" s="1160" t="s">
        <v>526</v>
      </c>
    </row>
    <row r="640" spans="1:1" ht="15" x14ac:dyDescent="0.25">
      <c r="A640" s="1160" t="s">
        <v>527</v>
      </c>
    </row>
    <row r="641" spans="1:1" ht="15" x14ac:dyDescent="0.25">
      <c r="A641" s="1160" t="s">
        <v>528</v>
      </c>
    </row>
    <row r="642" spans="1:1" ht="15" x14ac:dyDescent="0.25">
      <c r="A642" s="1160" t="s">
        <v>529</v>
      </c>
    </row>
    <row r="643" spans="1:1" ht="15" x14ac:dyDescent="0.25">
      <c r="A643" s="1160" t="s">
        <v>530</v>
      </c>
    </row>
    <row r="644" spans="1:1" ht="15" x14ac:dyDescent="0.25">
      <c r="A644" s="1160" t="s">
        <v>531</v>
      </c>
    </row>
    <row r="645" spans="1:1" ht="15" x14ac:dyDescent="0.25">
      <c r="A645" s="1160" t="s">
        <v>532</v>
      </c>
    </row>
    <row r="646" spans="1:1" ht="15" x14ac:dyDescent="0.25">
      <c r="A646" s="1160" t="s">
        <v>533</v>
      </c>
    </row>
    <row r="647" spans="1:1" ht="15" x14ac:dyDescent="0.25">
      <c r="A647" s="1160" t="s">
        <v>534</v>
      </c>
    </row>
    <row r="648" spans="1:1" ht="15" x14ac:dyDescent="0.25">
      <c r="A648" s="1160" t="s">
        <v>535</v>
      </c>
    </row>
    <row r="649" spans="1:1" ht="15" x14ac:dyDescent="0.25">
      <c r="A649" s="1160" t="s">
        <v>536</v>
      </c>
    </row>
    <row r="650" spans="1:1" ht="15" x14ac:dyDescent="0.25">
      <c r="A650" s="1160" t="s">
        <v>537</v>
      </c>
    </row>
    <row r="651" spans="1:1" ht="15" x14ac:dyDescent="0.25">
      <c r="A651" s="1160" t="s">
        <v>538</v>
      </c>
    </row>
    <row r="652" spans="1:1" ht="15" x14ac:dyDescent="0.25">
      <c r="A652" s="1160" t="s">
        <v>539</v>
      </c>
    </row>
    <row r="653" spans="1:1" ht="15" x14ac:dyDescent="0.25">
      <c r="A653" s="1160" t="s">
        <v>540</v>
      </c>
    </row>
    <row r="654" spans="1:1" ht="15" x14ac:dyDescent="0.25">
      <c r="A654" s="1160" t="s">
        <v>541</v>
      </c>
    </row>
    <row r="655" spans="1:1" ht="15" x14ac:dyDescent="0.25">
      <c r="A655" s="1160" t="s">
        <v>542</v>
      </c>
    </row>
    <row r="656" spans="1:1" ht="15" x14ac:dyDescent="0.25">
      <c r="A656" s="1160" t="s">
        <v>543</v>
      </c>
    </row>
    <row r="657" spans="1:1" ht="15" x14ac:dyDescent="0.25">
      <c r="A657" s="1160" t="s">
        <v>544</v>
      </c>
    </row>
    <row r="658" spans="1:1" ht="15" x14ac:dyDescent="0.25">
      <c r="A658" s="1160" t="s">
        <v>545</v>
      </c>
    </row>
    <row r="659" spans="1:1" ht="15" x14ac:dyDescent="0.25">
      <c r="A659" s="1160" t="s">
        <v>546</v>
      </c>
    </row>
    <row r="660" spans="1:1" ht="15" x14ac:dyDescent="0.25">
      <c r="A660" s="1160" t="s">
        <v>547</v>
      </c>
    </row>
    <row r="661" spans="1:1" ht="15" x14ac:dyDescent="0.25">
      <c r="A661" s="1160" t="s">
        <v>548</v>
      </c>
    </row>
    <row r="662" spans="1:1" ht="15" x14ac:dyDescent="0.25">
      <c r="A662" s="1160" t="s">
        <v>549</v>
      </c>
    </row>
    <row r="663" spans="1:1" ht="15" x14ac:dyDescent="0.25">
      <c r="A663" s="1160" t="s">
        <v>550</v>
      </c>
    </row>
    <row r="664" spans="1:1" ht="15" x14ac:dyDescent="0.25">
      <c r="A664" s="1160" t="s">
        <v>551</v>
      </c>
    </row>
    <row r="665" spans="1:1" ht="15" x14ac:dyDescent="0.25">
      <c r="A665" s="1160" t="s">
        <v>561</v>
      </c>
    </row>
    <row r="666" spans="1:1" ht="15" x14ac:dyDescent="0.25">
      <c r="A666" s="1160" t="s">
        <v>562</v>
      </c>
    </row>
    <row r="667" spans="1:1" ht="15" x14ac:dyDescent="0.25">
      <c r="A667" s="1160" t="s">
        <v>563</v>
      </c>
    </row>
    <row r="668" spans="1:1" ht="15" x14ac:dyDescent="0.25">
      <c r="A668" s="1160" t="s">
        <v>564</v>
      </c>
    </row>
    <row r="669" spans="1:1" ht="15" x14ac:dyDescent="0.25">
      <c r="A669" s="1160" t="s">
        <v>565</v>
      </c>
    </row>
    <row r="670" spans="1:1" ht="15" x14ac:dyDescent="0.25">
      <c r="A670" s="1160" t="s">
        <v>566</v>
      </c>
    </row>
    <row r="671" spans="1:1" ht="15" x14ac:dyDescent="0.25">
      <c r="A671" s="1160" t="s">
        <v>567</v>
      </c>
    </row>
    <row r="672" spans="1:1" ht="15" x14ac:dyDescent="0.25">
      <c r="A672" s="1160" t="s">
        <v>568</v>
      </c>
    </row>
    <row r="673" spans="1:1" ht="15" x14ac:dyDescent="0.25">
      <c r="A673" s="1160" t="s">
        <v>569</v>
      </c>
    </row>
    <row r="674" spans="1:1" ht="15" x14ac:dyDescent="0.25">
      <c r="A674" s="1160" t="s">
        <v>252</v>
      </c>
    </row>
    <row r="675" spans="1:1" ht="15" x14ac:dyDescent="0.25">
      <c r="A675" s="1160" t="s">
        <v>570</v>
      </c>
    </row>
    <row r="676" spans="1:1" ht="15" x14ac:dyDescent="0.25">
      <c r="A676" s="1160" t="s">
        <v>571</v>
      </c>
    </row>
    <row r="677" spans="1:1" ht="15" x14ac:dyDescent="0.25">
      <c r="A677" s="1160" t="s">
        <v>572</v>
      </c>
    </row>
    <row r="678" spans="1:1" ht="15" x14ac:dyDescent="0.25">
      <c r="A678" s="1160" t="s">
        <v>573</v>
      </c>
    </row>
    <row r="679" spans="1:1" ht="15" x14ac:dyDescent="0.25">
      <c r="A679" s="1160" t="s">
        <v>598</v>
      </c>
    </row>
    <row r="680" spans="1:1" ht="15" x14ac:dyDescent="0.25">
      <c r="A680" s="1160" t="s">
        <v>599</v>
      </c>
    </row>
    <row r="681" spans="1:1" ht="15" x14ac:dyDescent="0.25">
      <c r="A681" s="1160" t="s">
        <v>600</v>
      </c>
    </row>
    <row r="682" spans="1:1" ht="15" x14ac:dyDescent="0.25">
      <c r="A682" s="1160" t="s">
        <v>601</v>
      </c>
    </row>
    <row r="683" spans="1:1" ht="15" x14ac:dyDescent="0.25">
      <c r="A683" s="1160" t="s">
        <v>602</v>
      </c>
    </row>
    <row r="684" spans="1:1" ht="15" x14ac:dyDescent="0.25">
      <c r="A684" s="1160" t="s">
        <v>603</v>
      </c>
    </row>
    <row r="685" spans="1:1" ht="15" x14ac:dyDescent="0.25">
      <c r="A685" s="1160" t="s">
        <v>604</v>
      </c>
    </row>
    <row r="686" spans="1:1" ht="15" x14ac:dyDescent="0.25">
      <c r="A686" s="1160" t="s">
        <v>605</v>
      </c>
    </row>
    <row r="687" spans="1:1" ht="15" x14ac:dyDescent="0.25">
      <c r="A687" s="1160" t="s">
        <v>606</v>
      </c>
    </row>
    <row r="688" spans="1:1" ht="15" x14ac:dyDescent="0.25">
      <c r="A688" s="1160" t="s">
        <v>607</v>
      </c>
    </row>
    <row r="689" spans="1:1" ht="15" x14ac:dyDescent="0.25">
      <c r="A689" s="1160" t="s">
        <v>608</v>
      </c>
    </row>
    <row r="690" spans="1:1" ht="15" x14ac:dyDescent="0.25">
      <c r="A690" s="1160" t="s">
        <v>609</v>
      </c>
    </row>
    <row r="691" spans="1:1" ht="15" x14ac:dyDescent="0.25">
      <c r="A691" s="1160" t="s">
        <v>610</v>
      </c>
    </row>
    <row r="692" spans="1:1" ht="15" x14ac:dyDescent="0.25">
      <c r="A692" s="1160" t="s">
        <v>611</v>
      </c>
    </row>
    <row r="693" spans="1:1" ht="15" x14ac:dyDescent="0.25">
      <c r="A693" s="1160" t="s">
        <v>612</v>
      </c>
    </row>
    <row r="694" spans="1:1" ht="15" x14ac:dyDescent="0.25">
      <c r="A694" s="1160" t="s">
        <v>613</v>
      </c>
    </row>
    <row r="695" spans="1:1" ht="15" x14ac:dyDescent="0.25">
      <c r="A695" s="1160" t="s">
        <v>614</v>
      </c>
    </row>
    <row r="696" spans="1:1" ht="15" x14ac:dyDescent="0.25">
      <c r="A696" s="1160" t="s">
        <v>615</v>
      </c>
    </row>
    <row r="697" spans="1:1" ht="15" x14ac:dyDescent="0.25">
      <c r="A697" s="1160" t="s">
        <v>616</v>
      </c>
    </row>
    <row r="698" spans="1:1" ht="15" x14ac:dyDescent="0.25">
      <c r="A698" s="1160" t="s">
        <v>617</v>
      </c>
    </row>
    <row r="699" spans="1:1" ht="15" x14ac:dyDescent="0.25">
      <c r="A699" s="1160" t="s">
        <v>618</v>
      </c>
    </row>
    <row r="700" spans="1:1" ht="15" x14ac:dyDescent="0.25">
      <c r="A700" s="1160" t="s">
        <v>619</v>
      </c>
    </row>
    <row r="701" spans="1:1" ht="15" x14ac:dyDescent="0.25">
      <c r="A701" s="1160" t="s">
        <v>620</v>
      </c>
    </row>
    <row r="702" spans="1:1" ht="15" x14ac:dyDescent="0.25">
      <c r="A702" s="1160" t="s">
        <v>621</v>
      </c>
    </row>
    <row r="703" spans="1:1" ht="15" x14ac:dyDescent="0.25">
      <c r="A703" s="1160" t="s">
        <v>622</v>
      </c>
    </row>
    <row r="704" spans="1:1" ht="15" x14ac:dyDescent="0.25">
      <c r="A704" s="1160" t="s">
        <v>623</v>
      </c>
    </row>
    <row r="705" spans="1:1" ht="15" x14ac:dyDescent="0.25">
      <c r="A705" s="1160" t="s">
        <v>624</v>
      </c>
    </row>
    <row r="706" spans="1:1" ht="15" x14ac:dyDescent="0.25">
      <c r="A706" s="1160" t="s">
        <v>625</v>
      </c>
    </row>
    <row r="707" spans="1:1" ht="15" x14ac:dyDescent="0.25">
      <c r="A707" s="1160" t="s">
        <v>626</v>
      </c>
    </row>
    <row r="708" spans="1:1" ht="15" x14ac:dyDescent="0.25">
      <c r="A708" s="1160" t="s">
        <v>627</v>
      </c>
    </row>
    <row r="709" spans="1:1" ht="15" x14ac:dyDescent="0.25">
      <c r="A709" s="1160" t="s">
        <v>628</v>
      </c>
    </row>
    <row r="710" spans="1:1" ht="15" x14ac:dyDescent="0.25">
      <c r="A710" s="1160" t="s">
        <v>629</v>
      </c>
    </row>
    <row r="711" spans="1:1" ht="15" x14ac:dyDescent="0.25">
      <c r="A711" s="1160" t="s">
        <v>630</v>
      </c>
    </row>
    <row r="712" spans="1:1" ht="15" x14ac:dyDescent="0.25">
      <c r="A712" s="1160" t="s">
        <v>631</v>
      </c>
    </row>
    <row r="713" spans="1:1" ht="15" x14ac:dyDescent="0.25">
      <c r="A713" s="1160" t="s">
        <v>632</v>
      </c>
    </row>
    <row r="714" spans="1:1" ht="15" x14ac:dyDescent="0.25">
      <c r="A714" s="1160" t="s">
        <v>633</v>
      </c>
    </row>
    <row r="715" spans="1:1" ht="15" x14ac:dyDescent="0.25">
      <c r="A715" s="1160" t="s">
        <v>634</v>
      </c>
    </row>
    <row r="716" spans="1:1" ht="15" x14ac:dyDescent="0.25">
      <c r="A716" s="1160" t="s">
        <v>635</v>
      </c>
    </row>
    <row r="717" spans="1:1" ht="15" x14ac:dyDescent="0.25">
      <c r="A717" s="1160" t="s">
        <v>636</v>
      </c>
    </row>
    <row r="718" spans="1:1" ht="15" x14ac:dyDescent="0.25">
      <c r="A718" s="1160" t="s">
        <v>637</v>
      </c>
    </row>
    <row r="719" spans="1:1" ht="15" x14ac:dyDescent="0.25">
      <c r="A719" s="1160" t="s">
        <v>638</v>
      </c>
    </row>
    <row r="720" spans="1:1" ht="15" x14ac:dyDescent="0.25">
      <c r="A720" s="1160" t="s">
        <v>639</v>
      </c>
    </row>
    <row r="721" spans="1:1" ht="15" x14ac:dyDescent="0.25">
      <c r="A721" s="1160" t="s">
        <v>640</v>
      </c>
    </row>
    <row r="722" spans="1:1" ht="15" x14ac:dyDescent="0.25">
      <c r="A722" s="1160" t="s">
        <v>641</v>
      </c>
    </row>
    <row r="723" spans="1:1" ht="15" x14ac:dyDescent="0.25">
      <c r="A723" s="1160" t="s">
        <v>419</v>
      </c>
    </row>
    <row r="724" spans="1:1" ht="15" x14ac:dyDescent="0.25">
      <c r="A724" s="1160" t="s">
        <v>420</v>
      </c>
    </row>
    <row r="725" spans="1:1" ht="15" x14ac:dyDescent="0.25">
      <c r="A725" s="1160" t="s">
        <v>430</v>
      </c>
    </row>
    <row r="726" spans="1:1" ht="15" x14ac:dyDescent="0.25">
      <c r="A726" s="1160" t="s">
        <v>431</v>
      </c>
    </row>
    <row r="727" spans="1:1" ht="15" x14ac:dyDescent="0.25">
      <c r="A727" s="1160" t="s">
        <v>432</v>
      </c>
    </row>
    <row r="728" spans="1:1" ht="15" x14ac:dyDescent="0.25">
      <c r="A728" s="1160" t="s">
        <v>433</v>
      </c>
    </row>
    <row r="729" spans="1:1" ht="15" x14ac:dyDescent="0.25">
      <c r="A729" s="1160" t="s">
        <v>434</v>
      </c>
    </row>
    <row r="730" spans="1:1" ht="15" x14ac:dyDescent="0.25">
      <c r="A730" s="1160" t="s">
        <v>435</v>
      </c>
    </row>
    <row r="731" spans="1:1" ht="15" x14ac:dyDescent="0.25">
      <c r="A731" s="1160" t="s">
        <v>643</v>
      </c>
    </row>
    <row r="732" spans="1:1" ht="15" x14ac:dyDescent="0.25">
      <c r="A732" s="1160" t="s">
        <v>644</v>
      </c>
    </row>
    <row r="733" spans="1:1" ht="15" x14ac:dyDescent="0.25">
      <c r="A733" s="1160" t="s">
        <v>645</v>
      </c>
    </row>
    <row r="734" spans="1:1" ht="15" x14ac:dyDescent="0.25">
      <c r="A734" s="1160" t="s">
        <v>646</v>
      </c>
    </row>
    <row r="735" spans="1:1" ht="15" x14ac:dyDescent="0.25">
      <c r="A735" s="1160" t="s">
        <v>728</v>
      </c>
    </row>
    <row r="736" spans="1:1" ht="15" x14ac:dyDescent="0.25">
      <c r="A736" s="1160" t="s">
        <v>729</v>
      </c>
    </row>
    <row r="737" spans="1:1" ht="15" x14ac:dyDescent="0.25">
      <c r="A737" s="1160" t="s">
        <v>730</v>
      </c>
    </row>
    <row r="738" spans="1:1" ht="15" x14ac:dyDescent="0.25">
      <c r="A738" s="1160" t="s">
        <v>731</v>
      </c>
    </row>
    <row r="739" spans="1:1" ht="15" x14ac:dyDescent="0.25">
      <c r="A739" s="1160" t="s">
        <v>944</v>
      </c>
    </row>
    <row r="740" spans="1:1" ht="15" x14ac:dyDescent="0.25">
      <c r="A740" s="1160" t="s">
        <v>945</v>
      </c>
    </row>
    <row r="741" spans="1:1" ht="15" x14ac:dyDescent="0.25">
      <c r="A741" s="1160" t="s">
        <v>946</v>
      </c>
    </row>
    <row r="742" spans="1:1" ht="15" x14ac:dyDescent="0.25">
      <c r="A742" s="1160" t="s">
        <v>947</v>
      </c>
    </row>
    <row r="743" spans="1:1" ht="15" x14ac:dyDescent="0.25">
      <c r="A743" s="1160" t="s">
        <v>948</v>
      </c>
    </row>
    <row r="744" spans="1:1" ht="15" x14ac:dyDescent="0.25">
      <c r="A744" s="1160" t="s">
        <v>949</v>
      </c>
    </row>
    <row r="745" spans="1:1" ht="15" x14ac:dyDescent="0.25">
      <c r="A745" s="1160" t="s">
        <v>950</v>
      </c>
    </row>
    <row r="746" spans="1:1" ht="15" x14ac:dyDescent="0.25">
      <c r="A746" s="1160" t="s">
        <v>951</v>
      </c>
    </row>
    <row r="747" spans="1:1" ht="15" x14ac:dyDescent="0.25">
      <c r="A747" s="1160" t="s">
        <v>952</v>
      </c>
    </row>
    <row r="748" spans="1:1" ht="15" x14ac:dyDescent="0.25">
      <c r="A748" s="1160" t="s">
        <v>953</v>
      </c>
    </row>
    <row r="749" spans="1:1" ht="15" x14ac:dyDescent="0.25">
      <c r="A749" s="1160" t="s">
        <v>954</v>
      </c>
    </row>
    <row r="750" spans="1:1" ht="15" x14ac:dyDescent="0.25">
      <c r="A750" s="1160" t="s">
        <v>955</v>
      </c>
    </row>
    <row r="751" spans="1:1" ht="15" x14ac:dyDescent="0.25">
      <c r="A751" s="1160" t="s">
        <v>956</v>
      </c>
    </row>
    <row r="752" spans="1:1" ht="15" x14ac:dyDescent="0.25">
      <c r="A752" s="1160" t="s">
        <v>957</v>
      </c>
    </row>
    <row r="753" spans="1:1" ht="15" x14ac:dyDescent="0.25">
      <c r="A753" s="1160" t="s">
        <v>958</v>
      </c>
    </row>
    <row r="754" spans="1:1" ht="15" x14ac:dyDescent="0.25">
      <c r="A754" s="1160" t="s">
        <v>959</v>
      </c>
    </row>
    <row r="755" spans="1:1" ht="15" x14ac:dyDescent="0.25">
      <c r="A755" s="1160" t="s">
        <v>960</v>
      </c>
    </row>
    <row r="756" spans="1:1" ht="15" x14ac:dyDescent="0.25">
      <c r="A756" s="1160" t="s">
        <v>961</v>
      </c>
    </row>
    <row r="757" spans="1:1" ht="15" x14ac:dyDescent="0.25">
      <c r="A757" s="1160" t="s">
        <v>962</v>
      </c>
    </row>
    <row r="758" spans="1:1" ht="15" x14ac:dyDescent="0.25">
      <c r="A758" s="1160" t="s">
        <v>963</v>
      </c>
    </row>
    <row r="759" spans="1:1" ht="15" x14ac:dyDescent="0.25">
      <c r="A759" s="1160" t="s">
        <v>964</v>
      </c>
    </row>
    <row r="760" spans="1:1" ht="15" x14ac:dyDescent="0.25">
      <c r="A760" s="1160" t="s">
        <v>965</v>
      </c>
    </row>
    <row r="761" spans="1:1" ht="15" x14ac:dyDescent="0.25">
      <c r="A761" s="1160" t="s">
        <v>241</v>
      </c>
    </row>
    <row r="762" spans="1:1" ht="15" x14ac:dyDescent="0.25">
      <c r="A762" s="1160" t="s">
        <v>242</v>
      </c>
    </row>
    <row r="763" spans="1:1" ht="15" x14ac:dyDescent="0.25">
      <c r="A763" s="1160" t="s">
        <v>243</v>
      </c>
    </row>
    <row r="764" spans="1:1" ht="15" x14ac:dyDescent="0.25">
      <c r="A764" s="1160" t="s">
        <v>244</v>
      </c>
    </row>
    <row r="765" spans="1:1" ht="15" x14ac:dyDescent="0.25">
      <c r="A765" s="1160" t="s">
        <v>245</v>
      </c>
    </row>
    <row r="766" spans="1:1" ht="15" x14ac:dyDescent="0.25">
      <c r="A766" s="1160" t="s">
        <v>833</v>
      </c>
    </row>
    <row r="767" spans="1:1" ht="15" x14ac:dyDescent="0.25">
      <c r="A767" s="1160" t="s">
        <v>834</v>
      </c>
    </row>
    <row r="768" spans="1:1" ht="15" x14ac:dyDescent="0.25">
      <c r="A768" s="1160" t="s">
        <v>835</v>
      </c>
    </row>
    <row r="769" spans="1:1" ht="15" x14ac:dyDescent="0.25">
      <c r="A769" s="1160" t="s">
        <v>836</v>
      </c>
    </row>
    <row r="770" spans="1:1" ht="15" x14ac:dyDescent="0.25">
      <c r="A770" s="1160" t="s">
        <v>837</v>
      </c>
    </row>
    <row r="771" spans="1:1" ht="15" x14ac:dyDescent="0.25">
      <c r="A771" s="1160" t="s">
        <v>838</v>
      </c>
    </row>
    <row r="772" spans="1:1" ht="15" x14ac:dyDescent="0.25">
      <c r="A772" s="1160" t="s">
        <v>839</v>
      </c>
    </row>
    <row r="773" spans="1:1" ht="15" x14ac:dyDescent="0.25">
      <c r="A773" s="1160" t="s">
        <v>840</v>
      </c>
    </row>
    <row r="774" spans="1:1" ht="15" x14ac:dyDescent="0.25">
      <c r="A774" s="1160" t="s">
        <v>841</v>
      </c>
    </row>
    <row r="775" spans="1:1" ht="15" x14ac:dyDescent="0.25">
      <c r="A775" s="1160" t="s">
        <v>842</v>
      </c>
    </row>
    <row r="776" spans="1:1" ht="15" x14ac:dyDescent="0.25">
      <c r="A776" s="1160" t="s">
        <v>843</v>
      </c>
    </row>
    <row r="777" spans="1:1" ht="15" x14ac:dyDescent="0.25">
      <c r="A777" s="1160" t="s">
        <v>844</v>
      </c>
    </row>
    <row r="778" spans="1:1" ht="15" x14ac:dyDescent="0.25">
      <c r="A778" s="1160" t="s">
        <v>845</v>
      </c>
    </row>
    <row r="779" spans="1:1" ht="15" x14ac:dyDescent="0.25">
      <c r="A779" s="1160" t="s">
        <v>846</v>
      </c>
    </row>
    <row r="780" spans="1:1" ht="15" x14ac:dyDescent="0.25">
      <c r="A780" s="1160" t="s">
        <v>847</v>
      </c>
    </row>
    <row r="781" spans="1:1" ht="15" x14ac:dyDescent="0.25">
      <c r="A781" s="1160" t="s">
        <v>848</v>
      </c>
    </row>
    <row r="782" spans="1:1" ht="15" x14ac:dyDescent="0.25">
      <c r="A782" s="1160" t="s">
        <v>253</v>
      </c>
    </row>
    <row r="783" spans="1:1" ht="15" x14ac:dyDescent="0.25">
      <c r="A783" s="1160" t="s">
        <v>849</v>
      </c>
    </row>
    <row r="784" spans="1:1" ht="15" x14ac:dyDescent="0.25">
      <c r="A784" s="1160" t="s">
        <v>850</v>
      </c>
    </row>
    <row r="785" spans="1:1" ht="15" x14ac:dyDescent="0.25">
      <c r="A785" s="1160" t="s">
        <v>851</v>
      </c>
    </row>
    <row r="786" spans="1:1" ht="15" x14ac:dyDescent="0.25">
      <c r="A786" s="1160" t="s">
        <v>67</v>
      </c>
    </row>
    <row r="787" spans="1:1" ht="15" x14ac:dyDescent="0.25">
      <c r="A787" s="1160" t="s">
        <v>68</v>
      </c>
    </row>
    <row r="788" spans="1:1" ht="15" x14ac:dyDescent="0.25">
      <c r="A788" s="1160" t="s">
        <v>69</v>
      </c>
    </row>
    <row r="789" spans="1:1" ht="15" x14ac:dyDescent="0.25">
      <c r="A789" s="1160" t="s">
        <v>70</v>
      </c>
    </row>
    <row r="790" spans="1:1" ht="15" x14ac:dyDescent="0.25">
      <c r="A790" s="1160" t="s">
        <v>71</v>
      </c>
    </row>
    <row r="791" spans="1:1" ht="15" x14ac:dyDescent="0.25">
      <c r="A791" s="1160" t="s">
        <v>72</v>
      </c>
    </row>
    <row r="792" spans="1:1" ht="15" x14ac:dyDescent="0.25">
      <c r="A792" s="1160" t="s">
        <v>73</v>
      </c>
    </row>
    <row r="793" spans="1:1" ht="15" x14ac:dyDescent="0.25">
      <c r="A793" s="1160" t="s">
        <v>74</v>
      </c>
    </row>
    <row r="794" spans="1:1" ht="15" x14ac:dyDescent="0.25">
      <c r="A794" s="1160" t="s">
        <v>75</v>
      </c>
    </row>
    <row r="795" spans="1:1" ht="15" x14ac:dyDescent="0.25">
      <c r="A795" s="1160" t="s">
        <v>76</v>
      </c>
    </row>
    <row r="796" spans="1:1" ht="15" x14ac:dyDescent="0.25">
      <c r="A796" s="1160" t="s">
        <v>101</v>
      </c>
    </row>
    <row r="797" spans="1:1" ht="15" x14ac:dyDescent="0.25">
      <c r="A797" s="1160" t="s">
        <v>102</v>
      </c>
    </row>
    <row r="798" spans="1:1" ht="15" x14ac:dyDescent="0.25">
      <c r="A798" s="1160" t="s">
        <v>103</v>
      </c>
    </row>
    <row r="799" spans="1:1" ht="15" x14ac:dyDescent="0.25">
      <c r="A799" s="1160" t="s">
        <v>104</v>
      </c>
    </row>
    <row r="800" spans="1:1" ht="15" x14ac:dyDescent="0.25">
      <c r="A800" s="1160" t="s">
        <v>928</v>
      </c>
    </row>
    <row r="801" spans="1:1" ht="15" x14ac:dyDescent="0.25">
      <c r="A801" s="1160" t="s">
        <v>929</v>
      </c>
    </row>
    <row r="802" spans="1:1" ht="15" x14ac:dyDescent="0.25">
      <c r="A802" s="1160" t="s">
        <v>930</v>
      </c>
    </row>
    <row r="803" spans="1:1" ht="15" x14ac:dyDescent="0.25">
      <c r="A803" s="1160" t="s">
        <v>931</v>
      </c>
    </row>
    <row r="804" spans="1:1" ht="15" x14ac:dyDescent="0.25">
      <c r="A804" s="1160" t="s">
        <v>932</v>
      </c>
    </row>
    <row r="805" spans="1:1" ht="15" x14ac:dyDescent="0.25">
      <c r="A805" s="1160" t="s">
        <v>933</v>
      </c>
    </row>
    <row r="806" spans="1:1" ht="15" x14ac:dyDescent="0.25">
      <c r="A806" s="1160" t="s">
        <v>934</v>
      </c>
    </row>
    <row r="807" spans="1:1" ht="15" x14ac:dyDescent="0.25">
      <c r="A807" s="1160" t="s">
        <v>935</v>
      </c>
    </row>
    <row r="808" spans="1:1" ht="15" x14ac:dyDescent="0.25">
      <c r="A808" s="1160" t="s">
        <v>936</v>
      </c>
    </row>
    <row r="809" spans="1:1" ht="15" x14ac:dyDescent="0.25">
      <c r="A809" s="1160" t="s">
        <v>937</v>
      </c>
    </row>
    <row r="810" spans="1:1" ht="15" x14ac:dyDescent="0.25">
      <c r="A810" s="1160" t="s">
        <v>938</v>
      </c>
    </row>
    <row r="811" spans="1:1" ht="15" x14ac:dyDescent="0.25">
      <c r="A811" s="1160" t="s">
        <v>939</v>
      </c>
    </row>
    <row r="812" spans="1:1" ht="15" x14ac:dyDescent="0.25">
      <c r="A812" s="1160" t="s">
        <v>940</v>
      </c>
    </row>
    <row r="813" spans="1:1" ht="15" x14ac:dyDescent="0.25">
      <c r="A813" s="1160" t="s">
        <v>941</v>
      </c>
    </row>
    <row r="814" spans="1:1" ht="15" x14ac:dyDescent="0.25">
      <c r="A814" s="1160" t="s">
        <v>942</v>
      </c>
    </row>
    <row r="815" spans="1:1" ht="15" x14ac:dyDescent="0.25">
      <c r="A815" s="1160" t="s">
        <v>943</v>
      </c>
    </row>
    <row r="816" spans="1:1" ht="15" x14ac:dyDescent="0.25">
      <c r="A816" s="1160" t="s">
        <v>922</v>
      </c>
    </row>
    <row r="817" spans="1:1" ht="15" x14ac:dyDescent="0.25">
      <c r="A817" s="1160" t="s">
        <v>923</v>
      </c>
    </row>
    <row r="818" spans="1:1" ht="15" x14ac:dyDescent="0.25">
      <c r="A818" s="1160" t="s">
        <v>924</v>
      </c>
    </row>
    <row r="819" spans="1:1" ht="15" x14ac:dyDescent="0.25">
      <c r="A819" s="1160" t="s">
        <v>925</v>
      </c>
    </row>
    <row r="820" spans="1:1" ht="15" x14ac:dyDescent="0.25">
      <c r="A820" s="1160" t="s">
        <v>926</v>
      </c>
    </row>
    <row r="821" spans="1:1" ht="15" x14ac:dyDescent="0.25">
      <c r="A821" s="1160" t="s">
        <v>927</v>
      </c>
    </row>
    <row r="822" spans="1:1" ht="15" x14ac:dyDescent="0.25">
      <c r="A822" s="1160" t="s">
        <v>1000</v>
      </c>
    </row>
    <row r="823" spans="1:1" ht="15" x14ac:dyDescent="0.25">
      <c r="A823" s="1160" t="s">
        <v>1001</v>
      </c>
    </row>
    <row r="824" spans="1:1" ht="15" x14ac:dyDescent="0.25">
      <c r="A824" s="1160" t="s">
        <v>1002</v>
      </c>
    </row>
    <row r="825" spans="1:1" ht="15" x14ac:dyDescent="0.25">
      <c r="A825" s="1160" t="s">
        <v>1003</v>
      </c>
    </row>
    <row r="826" spans="1:1" ht="15" x14ac:dyDescent="0.25">
      <c r="A826" s="1160" t="s">
        <v>1004</v>
      </c>
    </row>
    <row r="827" spans="1:1" ht="15" x14ac:dyDescent="0.25">
      <c r="A827" s="1160" t="s">
        <v>1005</v>
      </c>
    </row>
    <row r="828" spans="1:1" ht="15" x14ac:dyDescent="0.25">
      <c r="A828" s="1160" t="s">
        <v>1006</v>
      </c>
    </row>
    <row r="829" spans="1:1" ht="15" x14ac:dyDescent="0.25">
      <c r="A829" s="1160" t="s">
        <v>899</v>
      </c>
    </row>
    <row r="830" spans="1:1" ht="15" x14ac:dyDescent="0.25">
      <c r="A830" s="1160" t="s">
        <v>900</v>
      </c>
    </row>
    <row r="831" spans="1:1" ht="15" x14ac:dyDescent="0.25">
      <c r="A831" s="1160" t="s">
        <v>901</v>
      </c>
    </row>
    <row r="832" spans="1:1" ht="15" x14ac:dyDescent="0.25">
      <c r="A832" s="1160" t="s">
        <v>902</v>
      </c>
    </row>
    <row r="833" spans="1:1" ht="15" x14ac:dyDescent="0.25">
      <c r="A833" s="1160" t="s">
        <v>903</v>
      </c>
    </row>
    <row r="834" spans="1:1" ht="15" x14ac:dyDescent="0.25">
      <c r="A834" s="1160" t="s">
        <v>904</v>
      </c>
    </row>
    <row r="835" spans="1:1" ht="15" x14ac:dyDescent="0.25">
      <c r="A835" s="1160" t="s">
        <v>905</v>
      </c>
    </row>
    <row r="836" spans="1:1" ht="15" x14ac:dyDescent="0.25">
      <c r="A836" s="1160" t="s">
        <v>906</v>
      </c>
    </row>
    <row r="837" spans="1:1" ht="15" x14ac:dyDescent="0.25">
      <c r="A837" s="1160" t="s">
        <v>907</v>
      </c>
    </row>
    <row r="838" spans="1:1" ht="15" x14ac:dyDescent="0.25">
      <c r="A838" s="1160" t="s">
        <v>908</v>
      </c>
    </row>
    <row r="839" spans="1:1" ht="15" x14ac:dyDescent="0.25">
      <c r="A839" s="1160" t="s">
        <v>909</v>
      </c>
    </row>
    <row r="840" spans="1:1" ht="15" x14ac:dyDescent="0.25">
      <c r="A840" s="1160" t="s">
        <v>910</v>
      </c>
    </row>
    <row r="841" spans="1:1" ht="15" x14ac:dyDescent="0.25">
      <c r="A841" s="1160" t="s">
        <v>911</v>
      </c>
    </row>
    <row r="842" spans="1:1" ht="15" x14ac:dyDescent="0.25">
      <c r="A842" s="1160" t="s">
        <v>912</v>
      </c>
    </row>
    <row r="843" spans="1:1" ht="15" x14ac:dyDescent="0.25">
      <c r="A843" s="1160" t="s">
        <v>913</v>
      </c>
    </row>
    <row r="844" spans="1:1" ht="15" x14ac:dyDescent="0.25">
      <c r="A844" s="1160" t="s">
        <v>914</v>
      </c>
    </row>
    <row r="845" spans="1:1" ht="15" x14ac:dyDescent="0.25">
      <c r="A845" s="1160" t="s">
        <v>915</v>
      </c>
    </row>
    <row r="846" spans="1:1" ht="15" x14ac:dyDescent="0.25">
      <c r="A846" s="1160" t="s">
        <v>916</v>
      </c>
    </row>
    <row r="847" spans="1:1" ht="15" x14ac:dyDescent="0.25">
      <c r="A847" s="1160" t="s">
        <v>917</v>
      </c>
    </row>
    <row r="848" spans="1:1" ht="15" x14ac:dyDescent="0.25">
      <c r="A848" s="1160" t="s">
        <v>918</v>
      </c>
    </row>
    <row r="849" spans="1:1" ht="15" x14ac:dyDescent="0.25">
      <c r="A849" s="1160" t="s">
        <v>919</v>
      </c>
    </row>
    <row r="850" spans="1:1" ht="15" x14ac:dyDescent="0.25">
      <c r="A850" s="1160" t="s">
        <v>920</v>
      </c>
    </row>
    <row r="851" spans="1:1" ht="15" x14ac:dyDescent="0.25">
      <c r="A851" s="1160" t="s">
        <v>163</v>
      </c>
    </row>
    <row r="852" spans="1:1" ht="15" x14ac:dyDescent="0.25">
      <c r="A852" s="1160" t="s">
        <v>164</v>
      </c>
    </row>
    <row r="853" spans="1:1" ht="15" x14ac:dyDescent="0.25">
      <c r="A853" s="1160" t="s">
        <v>165</v>
      </c>
    </row>
    <row r="854" spans="1:1" ht="15" x14ac:dyDescent="0.25">
      <c r="A854" s="1160" t="s">
        <v>166</v>
      </c>
    </row>
    <row r="855" spans="1:1" ht="15" x14ac:dyDescent="0.25">
      <c r="A855" s="1160" t="s">
        <v>167</v>
      </c>
    </row>
    <row r="856" spans="1:1" ht="15" x14ac:dyDescent="0.25">
      <c r="A856" s="1160" t="s">
        <v>168</v>
      </c>
    </row>
    <row r="857" spans="1:1" ht="15" x14ac:dyDescent="0.25">
      <c r="A857" s="1160" t="s">
        <v>169</v>
      </c>
    </row>
    <row r="858" spans="1:1" ht="15" x14ac:dyDescent="0.25">
      <c r="A858" s="1160" t="s">
        <v>170</v>
      </c>
    </row>
    <row r="859" spans="1:1" ht="15" x14ac:dyDescent="0.25">
      <c r="A859" s="1160" t="s">
        <v>171</v>
      </c>
    </row>
    <row r="860" spans="1:1" ht="15" x14ac:dyDescent="0.25">
      <c r="A860" s="1160" t="s">
        <v>172</v>
      </c>
    </row>
    <row r="861" spans="1:1" ht="15" x14ac:dyDescent="0.25">
      <c r="A861" s="1160" t="s">
        <v>173</v>
      </c>
    </row>
    <row r="862" spans="1:1" ht="15" x14ac:dyDescent="0.25">
      <c r="A862" s="1160" t="s">
        <v>174</v>
      </c>
    </row>
    <row r="863" spans="1:1" ht="15" x14ac:dyDescent="0.25">
      <c r="A863" s="1160" t="s">
        <v>175</v>
      </c>
    </row>
    <row r="864" spans="1:1" ht="15" x14ac:dyDescent="0.25">
      <c r="A864" s="1160" t="s">
        <v>176</v>
      </c>
    </row>
    <row r="865" spans="1:1" ht="15" x14ac:dyDescent="0.25">
      <c r="A865" s="1160" t="s">
        <v>1013</v>
      </c>
    </row>
    <row r="866" spans="1:1" ht="15" x14ac:dyDescent="0.25">
      <c r="A866" s="1160" t="s">
        <v>1014</v>
      </c>
    </row>
    <row r="867" spans="1:1" ht="15" x14ac:dyDescent="0.25">
      <c r="A867" s="1160" t="s">
        <v>1015</v>
      </c>
    </row>
    <row r="868" spans="1:1" ht="15" x14ac:dyDescent="0.25">
      <c r="A868" s="1160" t="s">
        <v>1016</v>
      </c>
    </row>
    <row r="869" spans="1:1" ht="15" x14ac:dyDescent="0.25">
      <c r="A869" s="1160" t="s">
        <v>1017</v>
      </c>
    </row>
    <row r="870" spans="1:1" ht="15" x14ac:dyDescent="0.25">
      <c r="A870" s="1160" t="s">
        <v>1018</v>
      </c>
    </row>
    <row r="871" spans="1:1" ht="15" x14ac:dyDescent="0.25">
      <c r="A871" s="1160" t="s">
        <v>1019</v>
      </c>
    </row>
    <row r="872" spans="1:1" ht="15" x14ac:dyDescent="0.25">
      <c r="A872" s="1160" t="s">
        <v>1020</v>
      </c>
    </row>
    <row r="873" spans="1:1" ht="15" x14ac:dyDescent="0.25">
      <c r="A873" s="1160" t="s">
        <v>1021</v>
      </c>
    </row>
    <row r="874" spans="1:1" ht="15" x14ac:dyDescent="0.25">
      <c r="A874" s="1160" t="s">
        <v>1022</v>
      </c>
    </row>
    <row r="875" spans="1:1" ht="15" x14ac:dyDescent="0.25">
      <c r="A875" s="1160" t="s">
        <v>1023</v>
      </c>
    </row>
    <row r="876" spans="1:1" ht="15" x14ac:dyDescent="0.25">
      <c r="A876" s="1160" t="s">
        <v>1024</v>
      </c>
    </row>
    <row r="877" spans="1:1" ht="15" x14ac:dyDescent="0.25">
      <c r="A877" s="1160" t="s">
        <v>1025</v>
      </c>
    </row>
    <row r="878" spans="1:1" ht="15" x14ac:dyDescent="0.25">
      <c r="A878" s="1160" t="s">
        <v>1026</v>
      </c>
    </row>
    <row r="879" spans="1:1" ht="15" x14ac:dyDescent="0.25">
      <c r="A879" s="1160" t="s">
        <v>1027</v>
      </c>
    </row>
    <row r="880" spans="1:1" ht="15" x14ac:dyDescent="0.25">
      <c r="A880" s="1160" t="s">
        <v>1028</v>
      </c>
    </row>
    <row r="881" spans="1:1" ht="15" x14ac:dyDescent="0.25">
      <c r="A881" s="1160" t="s">
        <v>1029</v>
      </c>
    </row>
    <row r="882" spans="1:1" ht="15" x14ac:dyDescent="0.25">
      <c r="A882" s="1160" t="s">
        <v>1030</v>
      </c>
    </row>
    <row r="883" spans="1:1" ht="15" x14ac:dyDescent="0.25">
      <c r="A883" s="1160" t="s">
        <v>1031</v>
      </c>
    </row>
    <row r="884" spans="1:1" ht="15" x14ac:dyDescent="0.25">
      <c r="A884" s="1160" t="s">
        <v>1032</v>
      </c>
    </row>
    <row r="885" spans="1:1" ht="15" x14ac:dyDescent="0.25">
      <c r="A885" s="1160" t="s">
        <v>1033</v>
      </c>
    </row>
    <row r="886" spans="1:1" ht="15" x14ac:dyDescent="0.25">
      <c r="A886" s="1160" t="s">
        <v>1034</v>
      </c>
    </row>
    <row r="887" spans="1:1" ht="15" x14ac:dyDescent="0.25">
      <c r="A887" s="1160" t="s">
        <v>1035</v>
      </c>
    </row>
    <row r="888" spans="1:1" ht="15" x14ac:dyDescent="0.25">
      <c r="A888" s="1160" t="s">
        <v>1036</v>
      </c>
    </row>
    <row r="889" spans="1:1" ht="15" x14ac:dyDescent="0.25">
      <c r="A889" s="1160" t="s">
        <v>1037</v>
      </c>
    </row>
    <row r="890" spans="1:1" ht="15" x14ac:dyDescent="0.25">
      <c r="A890" s="1160" t="s">
        <v>1038</v>
      </c>
    </row>
    <row r="891" spans="1:1" ht="15" x14ac:dyDescent="0.25">
      <c r="A891" s="1160" t="s">
        <v>1039</v>
      </c>
    </row>
    <row r="892" spans="1:1" ht="15" x14ac:dyDescent="0.25">
      <c r="A892" s="1160" t="s">
        <v>1040</v>
      </c>
    </row>
    <row r="893" spans="1:1" ht="15" x14ac:dyDescent="0.25">
      <c r="A893" s="1160" t="s">
        <v>1041</v>
      </c>
    </row>
    <row r="894" spans="1:1" ht="15" x14ac:dyDescent="0.25">
      <c r="A894" s="1160" t="s">
        <v>1042</v>
      </c>
    </row>
    <row r="895" spans="1:1" ht="15" x14ac:dyDescent="0.25">
      <c r="A895" s="1160" t="s">
        <v>1043</v>
      </c>
    </row>
    <row r="896" spans="1:1" ht="15" x14ac:dyDescent="0.25">
      <c r="A896" s="1160" t="s">
        <v>1044</v>
      </c>
    </row>
    <row r="897" spans="1:1" ht="15" x14ac:dyDescent="0.25">
      <c r="A897" s="1160" t="s">
        <v>1045</v>
      </c>
    </row>
    <row r="898" spans="1:1" ht="15" x14ac:dyDescent="0.25">
      <c r="A898" s="1160" t="s">
        <v>1046</v>
      </c>
    </row>
    <row r="899" spans="1:1" ht="15" x14ac:dyDescent="0.25">
      <c r="A899" s="1160" t="s">
        <v>1047</v>
      </c>
    </row>
    <row r="900" spans="1:1" ht="15" x14ac:dyDescent="0.25">
      <c r="A900" s="1160" t="s">
        <v>1048</v>
      </c>
    </row>
    <row r="901" spans="1:1" ht="15" x14ac:dyDescent="0.25">
      <c r="A901" s="1160" t="s">
        <v>1049</v>
      </c>
    </row>
    <row r="902" spans="1:1" ht="15" x14ac:dyDescent="0.25">
      <c r="A902" s="1160" t="s">
        <v>1050</v>
      </c>
    </row>
    <row r="903" spans="1:1" ht="15" x14ac:dyDescent="0.25">
      <c r="A903" s="1160" t="s">
        <v>1051</v>
      </c>
    </row>
    <row r="904" spans="1:1" ht="15" x14ac:dyDescent="0.25">
      <c r="A904" s="1160" t="s">
        <v>1052</v>
      </c>
    </row>
    <row r="905" spans="1:1" ht="15" x14ac:dyDescent="0.25">
      <c r="A905" s="1160" t="s">
        <v>1053</v>
      </c>
    </row>
    <row r="906" spans="1:1" ht="15" x14ac:dyDescent="0.25">
      <c r="A906" s="1160" t="s">
        <v>1054</v>
      </c>
    </row>
    <row r="907" spans="1:1" ht="15" x14ac:dyDescent="0.25">
      <c r="A907" s="1160" t="s">
        <v>1055</v>
      </c>
    </row>
    <row r="908" spans="1:1" ht="15" x14ac:dyDescent="0.25">
      <c r="A908" s="1160" t="s">
        <v>1056</v>
      </c>
    </row>
    <row r="909" spans="1:1" ht="15" x14ac:dyDescent="0.25">
      <c r="A909" s="1160" t="s">
        <v>1057</v>
      </c>
    </row>
    <row r="910" spans="1:1" ht="15" x14ac:dyDescent="0.25">
      <c r="A910" s="1160" t="s">
        <v>1058</v>
      </c>
    </row>
    <row r="911" spans="1:1" ht="15" x14ac:dyDescent="0.25">
      <c r="A911" s="1160" t="s">
        <v>1059</v>
      </c>
    </row>
    <row r="912" spans="1:1" ht="15" x14ac:dyDescent="0.25">
      <c r="A912" s="1160" t="s">
        <v>1060</v>
      </c>
    </row>
    <row r="913" spans="1:1" ht="15" x14ac:dyDescent="0.25">
      <c r="A913" s="1160" t="s">
        <v>1061</v>
      </c>
    </row>
    <row r="914" spans="1:1" ht="15" x14ac:dyDescent="0.25">
      <c r="A914" s="1160" t="s">
        <v>1062</v>
      </c>
    </row>
    <row r="915" spans="1:1" ht="15" x14ac:dyDescent="0.25">
      <c r="A915" s="1160" t="s">
        <v>1063</v>
      </c>
    </row>
    <row r="916" spans="1:1" ht="15" x14ac:dyDescent="0.25">
      <c r="A916" s="1160" t="s">
        <v>1064</v>
      </c>
    </row>
    <row r="917" spans="1:1" ht="15" x14ac:dyDescent="0.25">
      <c r="A917" s="1160" t="s">
        <v>1065</v>
      </c>
    </row>
    <row r="918" spans="1:1" ht="15" x14ac:dyDescent="0.25">
      <c r="A918" s="1160" t="s">
        <v>1066</v>
      </c>
    </row>
    <row r="919" spans="1:1" ht="15" x14ac:dyDescent="0.25">
      <c r="A919" s="1160" t="s">
        <v>1067</v>
      </c>
    </row>
    <row r="920" spans="1:1" ht="15" x14ac:dyDescent="0.25">
      <c r="A920" s="1160" t="s">
        <v>1068</v>
      </c>
    </row>
    <row r="921" spans="1:1" ht="15" x14ac:dyDescent="0.25">
      <c r="A921" s="1160" t="s">
        <v>1069</v>
      </c>
    </row>
    <row r="922" spans="1:1" ht="15" x14ac:dyDescent="0.25">
      <c r="A922" s="1160" t="s">
        <v>1070</v>
      </c>
    </row>
    <row r="923" spans="1:1" ht="15" x14ac:dyDescent="0.25">
      <c r="A923" s="1160" t="s">
        <v>1071</v>
      </c>
    </row>
    <row r="924" spans="1:1" ht="15" x14ac:dyDescent="0.25">
      <c r="A924" s="1160" t="s">
        <v>1072</v>
      </c>
    </row>
    <row r="925" spans="1:1" ht="15" x14ac:dyDescent="0.25">
      <c r="A925" s="1160" t="s">
        <v>1073</v>
      </c>
    </row>
    <row r="926" spans="1:1" ht="15" x14ac:dyDescent="0.25">
      <c r="A926" s="1160" t="s">
        <v>1074</v>
      </c>
    </row>
    <row r="927" spans="1:1" ht="15" x14ac:dyDescent="0.25">
      <c r="A927" s="1160" t="s">
        <v>1075</v>
      </c>
    </row>
    <row r="928" spans="1:1" ht="15" x14ac:dyDescent="0.25">
      <c r="A928" s="1160" t="s">
        <v>1076</v>
      </c>
    </row>
    <row r="929" spans="1:1" ht="15" x14ac:dyDescent="0.25">
      <c r="A929" s="1160" t="s">
        <v>1077</v>
      </c>
    </row>
    <row r="930" spans="1:1" ht="15" x14ac:dyDescent="0.25">
      <c r="A930" s="1160" t="s">
        <v>1078</v>
      </c>
    </row>
    <row r="931" spans="1:1" ht="15" x14ac:dyDescent="0.25">
      <c r="A931" s="1160" t="s">
        <v>1079</v>
      </c>
    </row>
    <row r="932" spans="1:1" ht="15" x14ac:dyDescent="0.25">
      <c r="A932" s="1160" t="s">
        <v>1080</v>
      </c>
    </row>
    <row r="933" spans="1:1" ht="15" x14ac:dyDescent="0.25">
      <c r="A933" s="1160" t="s">
        <v>1081</v>
      </c>
    </row>
    <row r="934" spans="1:1" ht="15" x14ac:dyDescent="0.25">
      <c r="A934" s="1160" t="s">
        <v>1082</v>
      </c>
    </row>
    <row r="935" spans="1:1" ht="15" x14ac:dyDescent="0.25">
      <c r="A935" s="1160" t="s">
        <v>1083</v>
      </c>
    </row>
    <row r="936" spans="1:1" ht="15" x14ac:dyDescent="0.25">
      <c r="A936" s="1160" t="s">
        <v>1084</v>
      </c>
    </row>
    <row r="937" spans="1:1" ht="15" x14ac:dyDescent="0.25">
      <c r="A937" s="1160" t="s">
        <v>1085</v>
      </c>
    </row>
    <row r="938" spans="1:1" ht="15" x14ac:dyDescent="0.25">
      <c r="A938" s="1160" t="s">
        <v>1086</v>
      </c>
    </row>
    <row r="939" spans="1:1" ht="15" x14ac:dyDescent="0.25">
      <c r="A939" s="1160" t="s">
        <v>1087</v>
      </c>
    </row>
    <row r="940" spans="1:1" ht="15" x14ac:dyDescent="0.25">
      <c r="A940" s="1160" t="s">
        <v>1088</v>
      </c>
    </row>
    <row r="941" spans="1:1" ht="15" x14ac:dyDescent="0.25">
      <c r="A941" s="1160" t="s">
        <v>1089</v>
      </c>
    </row>
    <row r="942" spans="1:1" ht="15" x14ac:dyDescent="0.25">
      <c r="A942" s="1160" t="s">
        <v>1090</v>
      </c>
    </row>
    <row r="943" spans="1:1" ht="15" x14ac:dyDescent="0.25">
      <c r="A943" s="1160" t="s">
        <v>1091</v>
      </c>
    </row>
    <row r="944" spans="1:1" ht="15" x14ac:dyDescent="0.25">
      <c r="A944" s="1160" t="s">
        <v>1092</v>
      </c>
    </row>
    <row r="945" spans="1:1" ht="15" x14ac:dyDescent="0.25">
      <c r="A945" s="1160" t="s">
        <v>1093</v>
      </c>
    </row>
    <row r="946" spans="1:1" ht="15" x14ac:dyDescent="0.25">
      <c r="A946" s="1160" t="s">
        <v>1094</v>
      </c>
    </row>
    <row r="947" spans="1:1" ht="15" x14ac:dyDescent="0.25">
      <c r="A947" s="1160" t="s">
        <v>1095</v>
      </c>
    </row>
    <row r="948" spans="1:1" ht="15" x14ac:dyDescent="0.25">
      <c r="A948" s="1160" t="s">
        <v>1096</v>
      </c>
    </row>
    <row r="949" spans="1:1" ht="15" x14ac:dyDescent="0.25">
      <c r="A949" s="1160" t="s">
        <v>1097</v>
      </c>
    </row>
    <row r="950" spans="1:1" ht="15" x14ac:dyDescent="0.25">
      <c r="A950" s="1160" t="s">
        <v>1098</v>
      </c>
    </row>
    <row r="951" spans="1:1" ht="15" x14ac:dyDescent="0.25">
      <c r="A951" s="1160" t="s">
        <v>1099</v>
      </c>
    </row>
    <row r="952" spans="1:1" ht="15" x14ac:dyDescent="0.25">
      <c r="A952" s="1160" t="s">
        <v>1100</v>
      </c>
    </row>
    <row r="953" spans="1:1" ht="15" x14ac:dyDescent="0.25">
      <c r="A953" s="1160" t="s">
        <v>1101</v>
      </c>
    </row>
    <row r="954" spans="1:1" ht="15" x14ac:dyDescent="0.25">
      <c r="A954" s="1160" t="s">
        <v>1102</v>
      </c>
    </row>
    <row r="955" spans="1:1" ht="15" x14ac:dyDescent="0.25">
      <c r="A955" s="1160" t="s">
        <v>1103</v>
      </c>
    </row>
    <row r="956" spans="1:1" ht="15" x14ac:dyDescent="0.25">
      <c r="A956" s="1160" t="s">
        <v>1104</v>
      </c>
    </row>
    <row r="957" spans="1:1" ht="15" x14ac:dyDescent="0.25">
      <c r="A957" s="1160" t="s">
        <v>982</v>
      </c>
    </row>
    <row r="958" spans="1:1" ht="15" x14ac:dyDescent="0.25">
      <c r="A958" s="1160" t="s">
        <v>983</v>
      </c>
    </row>
    <row r="959" spans="1:1" ht="15" x14ac:dyDescent="0.25">
      <c r="A959" s="1160" t="s">
        <v>984</v>
      </c>
    </row>
    <row r="960" spans="1:1" ht="15" x14ac:dyDescent="0.25">
      <c r="A960" s="1160" t="s">
        <v>985</v>
      </c>
    </row>
    <row r="961" spans="1:1" ht="15" x14ac:dyDescent="0.25">
      <c r="A961" s="1160" t="s">
        <v>986</v>
      </c>
    </row>
    <row r="962" spans="1:1" ht="15" x14ac:dyDescent="0.25">
      <c r="A962" s="1160" t="s">
        <v>987</v>
      </c>
    </row>
    <row r="963" spans="1:1" ht="15" x14ac:dyDescent="0.25">
      <c r="A963" s="1160" t="s">
        <v>988</v>
      </c>
    </row>
    <row r="964" spans="1:1" ht="15" x14ac:dyDescent="0.25">
      <c r="A964" s="1160" t="s">
        <v>989</v>
      </c>
    </row>
    <row r="965" spans="1:1" ht="15" x14ac:dyDescent="0.25">
      <c r="A965" s="1160" t="s">
        <v>990</v>
      </c>
    </row>
    <row r="966" spans="1:1" ht="15" x14ac:dyDescent="0.25">
      <c r="A966" s="1161"/>
    </row>
    <row r="967" spans="1:1" ht="15" x14ac:dyDescent="0.25">
      <c r="A967" s="1161"/>
    </row>
    <row r="968" spans="1:1" ht="15" x14ac:dyDescent="0.25">
      <c r="A968" s="1161"/>
    </row>
    <row r="969" spans="1:1" ht="15" x14ac:dyDescent="0.25">
      <c r="A969" s="1161"/>
    </row>
    <row r="970" spans="1:1" ht="15" x14ac:dyDescent="0.25">
      <c r="A970" s="1161"/>
    </row>
    <row r="971" spans="1:1" ht="15" x14ac:dyDescent="0.25">
      <c r="A971" s="1161"/>
    </row>
    <row r="972" spans="1:1" ht="15" x14ac:dyDescent="0.25">
      <c r="A972" s="1161"/>
    </row>
    <row r="973" spans="1:1" ht="15" x14ac:dyDescent="0.25">
      <c r="A973" s="1161"/>
    </row>
    <row r="974" spans="1:1" ht="15" x14ac:dyDescent="0.25">
      <c r="A974" s="1161"/>
    </row>
    <row r="975" spans="1:1" ht="15" x14ac:dyDescent="0.25">
      <c r="A975" s="1161"/>
    </row>
    <row r="976" spans="1:1" ht="15" x14ac:dyDescent="0.25">
      <c r="A976" s="1161"/>
    </row>
    <row r="977" spans="1:1" ht="15" x14ac:dyDescent="0.25">
      <c r="A977" s="1161"/>
    </row>
    <row r="978" spans="1:1" ht="15" x14ac:dyDescent="0.25">
      <c r="A978" s="1161"/>
    </row>
    <row r="979" spans="1:1" ht="15" x14ac:dyDescent="0.25">
      <c r="A979" s="1161"/>
    </row>
    <row r="980" spans="1:1" ht="15" x14ac:dyDescent="0.25">
      <c r="A980" s="1161"/>
    </row>
    <row r="981" spans="1:1" ht="15" x14ac:dyDescent="0.25">
      <c r="A981" s="1161"/>
    </row>
    <row r="982" spans="1:1" ht="15" x14ac:dyDescent="0.25">
      <c r="A982" s="1161"/>
    </row>
  </sheetData>
  <sheetProtection password="CC16" sheet="1" objects="1" scenarios="1" selectLockedCells="1"/>
  <protectedRanges>
    <protectedRange password="DD59" sqref="F6:F351" name="Bereik1"/>
  </protectedRanges>
  <dataConsolidate/>
  <mergeCells count="206">
    <mergeCell ref="B337:G337"/>
    <mergeCell ref="J337:L337"/>
    <mergeCell ref="B339:C339"/>
    <mergeCell ref="A316:A318"/>
    <mergeCell ref="B316:G316"/>
    <mergeCell ref="H316:H318"/>
    <mergeCell ref="B348:C348"/>
    <mergeCell ref="B321:G321"/>
    <mergeCell ref="B322:C322"/>
    <mergeCell ref="B325:G325"/>
    <mergeCell ref="J325:L325"/>
    <mergeCell ref="B326:C326"/>
    <mergeCell ref="L330:L336"/>
    <mergeCell ref="B320:G320"/>
    <mergeCell ref="J320:L320"/>
    <mergeCell ref="B301:G301"/>
    <mergeCell ref="J301:L301"/>
    <mergeCell ref="B303:G303"/>
    <mergeCell ref="J303:L303"/>
    <mergeCell ref="B304:C304"/>
    <mergeCell ref="B306:G306"/>
    <mergeCell ref="I316:I318"/>
    <mergeCell ref="J316:L318"/>
    <mergeCell ref="B317:G317"/>
    <mergeCell ref="B318:G318"/>
    <mergeCell ref="B307:C307"/>
    <mergeCell ref="B309:C309"/>
    <mergeCell ref="B314:C314"/>
    <mergeCell ref="B293:C293"/>
    <mergeCell ref="B296:G296"/>
    <mergeCell ref="J296:L296"/>
    <mergeCell ref="B297:C297"/>
    <mergeCell ref="B299:G299"/>
    <mergeCell ref="J299:L299"/>
    <mergeCell ref="B278:C278"/>
    <mergeCell ref="B282:C282"/>
    <mergeCell ref="B287:C287"/>
    <mergeCell ref="B289:C289"/>
    <mergeCell ref="B291:G291"/>
    <mergeCell ref="J291:L291"/>
    <mergeCell ref="B275:G275"/>
    <mergeCell ref="J275:L275"/>
    <mergeCell ref="B277:G277"/>
    <mergeCell ref="B251:C251"/>
    <mergeCell ref="L252:L255"/>
    <mergeCell ref="B258:G258"/>
    <mergeCell ref="J258:L258"/>
    <mergeCell ref="B259:C259"/>
    <mergeCell ref="B266:G266"/>
    <mergeCell ref="J266:L266"/>
    <mergeCell ref="B250:G250"/>
    <mergeCell ref="J250:L250"/>
    <mergeCell ref="B238:C238"/>
    <mergeCell ref="B240:C240"/>
    <mergeCell ref="B242:G242"/>
    <mergeCell ref="B243:C243"/>
    <mergeCell ref="B267:G267"/>
    <mergeCell ref="B269:C269"/>
    <mergeCell ref="L270:L274"/>
    <mergeCell ref="A246:A248"/>
    <mergeCell ref="B246:G246"/>
    <mergeCell ref="B230:G230"/>
    <mergeCell ref="J230:L230"/>
    <mergeCell ref="B232:G232"/>
    <mergeCell ref="J232:L232"/>
    <mergeCell ref="B233:G233"/>
    <mergeCell ref="B234:C234"/>
    <mergeCell ref="B223:G223"/>
    <mergeCell ref="J223:L223"/>
    <mergeCell ref="B226:G226"/>
    <mergeCell ref="J226:L226"/>
    <mergeCell ref="B228:G228"/>
    <mergeCell ref="J228:L228"/>
    <mergeCell ref="H246:H248"/>
    <mergeCell ref="I246:I248"/>
    <mergeCell ref="J246:L248"/>
    <mergeCell ref="B247:G247"/>
    <mergeCell ref="B248:G248"/>
    <mergeCell ref="B201:G201"/>
    <mergeCell ref="J201:L201"/>
    <mergeCell ref="B205:C205"/>
    <mergeCell ref="B209:G209"/>
    <mergeCell ref="B220:G220"/>
    <mergeCell ref="B221:G221"/>
    <mergeCell ref="J221:L221"/>
    <mergeCell ref="B185:G185"/>
    <mergeCell ref="B186:G186"/>
    <mergeCell ref="B187:C187"/>
    <mergeCell ref="B191:G191"/>
    <mergeCell ref="J191:L191"/>
    <mergeCell ref="B197:C197"/>
    <mergeCell ref="B178:C178"/>
    <mergeCell ref="L179:L181"/>
    <mergeCell ref="B182:G182"/>
    <mergeCell ref="J182:L182"/>
    <mergeCell ref="A184:A185"/>
    <mergeCell ref="B184:G184"/>
    <mergeCell ref="H184:H185"/>
    <mergeCell ref="I184:I185"/>
    <mergeCell ref="J184:L185"/>
    <mergeCell ref="B166:C166"/>
    <mergeCell ref="B169:G169"/>
    <mergeCell ref="J169:L169"/>
    <mergeCell ref="A172:A175"/>
    <mergeCell ref="B172:G172"/>
    <mergeCell ref="H172:H175"/>
    <mergeCell ref="I172:I175"/>
    <mergeCell ref="J172:L175"/>
    <mergeCell ref="B173:G173"/>
    <mergeCell ref="B174:G174"/>
    <mergeCell ref="B175:G175"/>
    <mergeCell ref="B157:C157"/>
    <mergeCell ref="L158:L161"/>
    <mergeCell ref="B162:G162"/>
    <mergeCell ref="J162:L162"/>
    <mergeCell ref="B163:C163"/>
    <mergeCell ref="B165:G165"/>
    <mergeCell ref="J165:L165"/>
    <mergeCell ref="B151:G151"/>
    <mergeCell ref="J151:L151"/>
    <mergeCell ref="B152:C152"/>
    <mergeCell ref="A155:A156"/>
    <mergeCell ref="B155:G155"/>
    <mergeCell ref="H155:H156"/>
    <mergeCell ref="I155:I156"/>
    <mergeCell ref="J155:L156"/>
    <mergeCell ref="B156:G156"/>
    <mergeCell ref="B144:C144"/>
    <mergeCell ref="B146:G146"/>
    <mergeCell ref="J146:L146"/>
    <mergeCell ref="B147:C147"/>
    <mergeCell ref="A149:A150"/>
    <mergeCell ref="B149:G149"/>
    <mergeCell ref="H149:H150"/>
    <mergeCell ref="I149:I150"/>
    <mergeCell ref="J149:L150"/>
    <mergeCell ref="B150:G150"/>
    <mergeCell ref="B138:C138"/>
    <mergeCell ref="A140:A143"/>
    <mergeCell ref="B140:G140"/>
    <mergeCell ref="H140:H143"/>
    <mergeCell ref="I140:I143"/>
    <mergeCell ref="J140:L143"/>
    <mergeCell ref="B141:G141"/>
    <mergeCell ref="B142:G142"/>
    <mergeCell ref="B143:G143"/>
    <mergeCell ref="B133:C133"/>
    <mergeCell ref="A135:A137"/>
    <mergeCell ref="B135:G135"/>
    <mergeCell ref="H135:H137"/>
    <mergeCell ref="I135:I137"/>
    <mergeCell ref="J135:L137"/>
    <mergeCell ref="B136:G136"/>
    <mergeCell ref="B137:G137"/>
    <mergeCell ref="B116:C116"/>
    <mergeCell ref="B119:G119"/>
    <mergeCell ref="B123:G123"/>
    <mergeCell ref="J123:L123"/>
    <mergeCell ref="B132:G132"/>
    <mergeCell ref="J132:L132"/>
    <mergeCell ref="L104:L106"/>
    <mergeCell ref="B107:G107"/>
    <mergeCell ref="J107:L107"/>
    <mergeCell ref="B108:G108"/>
    <mergeCell ref="B109:C109"/>
    <mergeCell ref="B115:G115"/>
    <mergeCell ref="B89:G89"/>
    <mergeCell ref="B95:C95"/>
    <mergeCell ref="B98:C98"/>
    <mergeCell ref="B102:G102"/>
    <mergeCell ref="J102:L102"/>
    <mergeCell ref="B103:C103"/>
    <mergeCell ref="B74:G74"/>
    <mergeCell ref="J74:L74"/>
    <mergeCell ref="B75:C75"/>
    <mergeCell ref="A86:A89"/>
    <mergeCell ref="B86:G86"/>
    <mergeCell ref="H86:H89"/>
    <mergeCell ref="I86:I89"/>
    <mergeCell ref="J86:L89"/>
    <mergeCell ref="B87:G87"/>
    <mergeCell ref="B88:G88"/>
    <mergeCell ref="B65:C65"/>
    <mergeCell ref="B68:G68"/>
    <mergeCell ref="J68:L68"/>
    <mergeCell ref="B69:C69"/>
    <mergeCell ref="B73:G73"/>
    <mergeCell ref="J73:L73"/>
    <mergeCell ref="B52:G52"/>
    <mergeCell ref="J52:L52"/>
    <mergeCell ref="B53:C53"/>
    <mergeCell ref="B57:G57"/>
    <mergeCell ref="J57:L57"/>
    <mergeCell ref="B64:G64"/>
    <mergeCell ref="J64:L64"/>
    <mergeCell ref="B23:C23"/>
    <mergeCell ref="L25:L34"/>
    <mergeCell ref="B48:G48"/>
    <mergeCell ref="J48:L48"/>
    <mergeCell ref="B49:C49"/>
    <mergeCell ref="U3:U4"/>
    <mergeCell ref="B4:G4"/>
    <mergeCell ref="B5:C5"/>
    <mergeCell ref="B14:G14"/>
    <mergeCell ref="J14:L14"/>
    <mergeCell ref="B16:C16"/>
  </mergeCells>
  <conditionalFormatting sqref="L70:L72">
    <cfRule type="expression" dxfId="543" priority="600" stopIfTrue="1">
      <formula>LEN(TRIM(L70))&gt;0</formula>
    </cfRule>
    <cfRule type="expression" dxfId="542" priority="601" stopIfTrue="1">
      <formula>OR(F70="nee",F70="deels")</formula>
    </cfRule>
  </conditionalFormatting>
  <conditionalFormatting sqref="G283">
    <cfRule type="expression" priority="603" stopIfTrue="1">
      <formula>LEN(TRIM(F283))&gt;0</formula>
    </cfRule>
  </conditionalFormatting>
  <conditionalFormatting sqref="L202:L204">
    <cfRule type="expression" dxfId="541" priority="606" stopIfTrue="1">
      <formula>LEN(TRIM(J202))&gt;0</formula>
    </cfRule>
  </conditionalFormatting>
  <conditionalFormatting sqref="F110">
    <cfRule type="containsText" dxfId="540" priority="387" operator="containsText" text="ja">
      <formula>NOT(ISERROR(SEARCH("ja",F110)))</formula>
    </cfRule>
    <cfRule type="containsText" dxfId="539" priority="388" operator="containsText" text="deels">
      <formula>NOT(ISERROR(SEARCH("deels",F110)))</formula>
    </cfRule>
    <cfRule type="containsText" dxfId="538" priority="608" stopIfTrue="1" operator="containsText" text="nee">
      <formula>NOT(ISERROR(SEARCH("nee",F110)))</formula>
    </cfRule>
    <cfRule type="expression" dxfId="537" priority="609" stopIfTrue="1">
      <formula>LEN(TRIM($F$110))&gt;0</formula>
    </cfRule>
  </conditionalFormatting>
  <conditionalFormatting sqref="F117">
    <cfRule type="containsText" dxfId="536" priority="384" operator="containsText" text="deels">
      <formula>NOT(ISERROR(SEARCH("deels",F117)))</formula>
    </cfRule>
    <cfRule type="containsText" dxfId="535" priority="385" operator="containsText" text="ja">
      <formula>NOT(ISERROR(SEARCH("ja",F117)))</formula>
    </cfRule>
    <cfRule type="containsText" dxfId="534" priority="386" operator="containsText" text="nee">
      <formula>NOT(ISERROR(SEARCH("nee",F117)))</formula>
    </cfRule>
    <cfRule type="expression" dxfId="533" priority="610" stopIfTrue="1">
      <formula>LEN(TRIM($F$117))&gt;0</formula>
    </cfRule>
    <cfRule type="expression" dxfId="532" priority="611" stopIfTrue="1">
      <formula>LEN(TRIM($F117))&gt;0</formula>
    </cfRule>
  </conditionalFormatting>
  <conditionalFormatting sqref="A17:B17">
    <cfRule type="expression" dxfId="531" priority="619" stopIfTrue="1">
      <formula>AA17="nee"</formula>
    </cfRule>
  </conditionalFormatting>
  <conditionalFormatting sqref="B6">
    <cfRule type="expression" dxfId="530" priority="620" stopIfTrue="1">
      <formula>AA6="nee"</formula>
    </cfRule>
  </conditionalFormatting>
  <conditionalFormatting sqref="A6">
    <cfRule type="expression" dxfId="529" priority="621" stopIfTrue="1">
      <formula>AA6="nee"</formula>
    </cfRule>
  </conditionalFormatting>
  <conditionalFormatting sqref="B50">
    <cfRule type="expression" dxfId="528" priority="622" stopIfTrue="1">
      <formula>AA50="nee"</formula>
    </cfRule>
  </conditionalFormatting>
  <conditionalFormatting sqref="A50 A76:B76 A90:B90 A97:B97 A110:B110 A117:B117 A134:B134 A139:B139 A145:B145 A158:B158 A167:B167 A171:B171 A176:B177 A241:B241 A239:B239 A179:B179 A231:B231 A229:B229 A227:B227 A210:B211 A202:B202 A198:B198 A192:B192 A188:B188 A183:B183">
    <cfRule type="expression" dxfId="527" priority="623" stopIfTrue="1">
      <formula>AA50="nee"</formula>
    </cfRule>
  </conditionalFormatting>
  <conditionalFormatting sqref="B235">
    <cfRule type="expression" dxfId="526" priority="624" stopIfTrue="1">
      <formula>F235="nee"</formula>
    </cfRule>
  </conditionalFormatting>
  <conditionalFormatting sqref="A235">
    <cfRule type="expression" dxfId="525" priority="625" stopIfTrue="1">
      <formula>F235="nee"</formula>
    </cfRule>
  </conditionalFormatting>
  <conditionalFormatting sqref="L239">
    <cfRule type="notContainsBlanks" dxfId="524" priority="482">
      <formula>LEN(TRIM(L239))&gt;0</formula>
    </cfRule>
    <cfRule type="expression" dxfId="523" priority="483">
      <formula>OR($F$239="nee",$F$239="deels")</formula>
    </cfRule>
  </conditionalFormatting>
  <conditionalFormatting sqref="L241">
    <cfRule type="notContainsBlanks" dxfId="522" priority="480">
      <formula>LEN(TRIM(L241))&gt;0</formula>
    </cfRule>
    <cfRule type="expression" dxfId="521" priority="481">
      <formula>OR($F$241="nee",$F$241="deels")</formula>
    </cfRule>
  </conditionalFormatting>
  <conditionalFormatting sqref="J245">
    <cfRule type="expression" dxfId="520" priority="478">
      <formula>$F$245="deels"</formula>
    </cfRule>
    <cfRule type="expression" dxfId="519" priority="479">
      <formula>$F$245="ja"</formula>
    </cfRule>
  </conditionalFormatting>
  <conditionalFormatting sqref="L245">
    <cfRule type="notContainsBlanks" dxfId="518" priority="476">
      <formula>LEN(TRIM(L245))&gt;0</formula>
    </cfRule>
    <cfRule type="expression" dxfId="517" priority="477">
      <formula>OR($F$245="nee",$F$245="deels")</formula>
    </cfRule>
  </conditionalFormatting>
  <conditionalFormatting sqref="L252">
    <cfRule type="expression" dxfId="516" priority="473">
      <formula>$F$252="nee"</formula>
    </cfRule>
  </conditionalFormatting>
  <conditionalFormatting sqref="L257">
    <cfRule type="expression" dxfId="515" priority="472">
      <formula>$F$257="ja"</formula>
    </cfRule>
  </conditionalFormatting>
  <conditionalFormatting sqref="L256">
    <cfRule type="expression" dxfId="514" priority="471">
      <formula>$F$256="nee"</formula>
    </cfRule>
  </conditionalFormatting>
  <conditionalFormatting sqref="L260:L265">
    <cfRule type="notContainsBlanks" dxfId="513" priority="466">
      <formula>LEN(TRIM(L260))&gt;0</formula>
    </cfRule>
    <cfRule type="expression" dxfId="512" priority="467">
      <formula>$F$260="nee"</formula>
    </cfRule>
  </conditionalFormatting>
  <conditionalFormatting sqref="J260:J265">
    <cfRule type="notContainsBlanks" dxfId="511" priority="464">
      <formula>LEN(TRIM(J260))&gt;0</formula>
    </cfRule>
    <cfRule type="expression" dxfId="510" priority="465">
      <formula>OR($F$260="ja",$F$260="deels")</formula>
    </cfRule>
  </conditionalFormatting>
  <conditionalFormatting sqref="L268">
    <cfRule type="notContainsBlanks" dxfId="509" priority="462">
      <formula>LEN(TRIM(L268))&gt;0</formula>
    </cfRule>
    <cfRule type="expression" dxfId="508" priority="463">
      <formula>OR($F$268="nee",$F$268="deels")</formula>
    </cfRule>
  </conditionalFormatting>
  <conditionalFormatting sqref="L279">
    <cfRule type="notContainsBlanks" dxfId="507" priority="458">
      <formula>LEN(TRIM(L279))&gt;0</formula>
    </cfRule>
    <cfRule type="expression" dxfId="506" priority="459">
      <formula>OR($F$279="nee",$F$279="deels")</formula>
    </cfRule>
  </conditionalFormatting>
  <conditionalFormatting sqref="L280">
    <cfRule type="notContainsBlanks" dxfId="505" priority="456">
      <formula>LEN(TRIM(L280))&gt;0</formula>
    </cfRule>
    <cfRule type="expression" dxfId="504" priority="457">
      <formula>OR($F$280="nee",$F$280="deels")</formula>
    </cfRule>
  </conditionalFormatting>
  <conditionalFormatting sqref="L281">
    <cfRule type="notContainsBlanks" dxfId="503" priority="454">
      <formula>LEN(TRIM(L281))&gt;0</formula>
    </cfRule>
    <cfRule type="expression" dxfId="502" priority="455">
      <formula>OR($F$281="nee",$F$281="deels")</formula>
    </cfRule>
  </conditionalFormatting>
  <conditionalFormatting sqref="J283">
    <cfRule type="expression" dxfId="501" priority="453">
      <formula>OR($F$283="nee",$F$283="deels")</formula>
    </cfRule>
  </conditionalFormatting>
  <conditionalFormatting sqref="J284">
    <cfRule type="expression" dxfId="500" priority="452">
      <formula>OR($F$284="nee",$F$284="deels")</formula>
    </cfRule>
  </conditionalFormatting>
  <conditionalFormatting sqref="J285">
    <cfRule type="expression" dxfId="499" priority="451">
      <formula>OR($F$285="nee",$F$285="deels")</formula>
    </cfRule>
  </conditionalFormatting>
  <conditionalFormatting sqref="J286">
    <cfRule type="expression" dxfId="498" priority="450">
      <formula>OR($F$286="nee",$F$286="deels")</formula>
    </cfRule>
  </conditionalFormatting>
  <conditionalFormatting sqref="J308">
    <cfRule type="expression" dxfId="497" priority="445">
      <formula>$F$308="deels"</formula>
    </cfRule>
    <cfRule type="expression" dxfId="496" priority="446">
      <formula>$F$308="ja"</formula>
    </cfRule>
  </conditionalFormatting>
  <conditionalFormatting sqref="J310:K312">
    <cfRule type="expression" dxfId="495" priority="444">
      <formula>$F$310="ja"</formula>
    </cfRule>
  </conditionalFormatting>
  <conditionalFormatting sqref="J347">
    <cfRule type="expression" dxfId="494" priority="436">
      <formula>OR($F$347="deels",$F$347="ja")</formula>
    </cfRule>
  </conditionalFormatting>
  <conditionalFormatting sqref="K94">
    <cfRule type="expression" dxfId="493" priority="559">
      <formula>$K$93="ja"</formula>
    </cfRule>
  </conditionalFormatting>
  <conditionalFormatting sqref="J97">
    <cfRule type="expression" dxfId="492" priority="557">
      <formula>OR($F$97="nee",$F$97="deels")</formula>
    </cfRule>
    <cfRule type="notContainsBlanks" dxfId="491" priority="558">
      <formula>LEN(TRIM(J97))&gt;0</formula>
    </cfRule>
  </conditionalFormatting>
  <conditionalFormatting sqref="J99:J101">
    <cfRule type="notContainsBlanks" dxfId="490" priority="555">
      <formula>LEN(TRIM(J99))&gt;0</formula>
    </cfRule>
    <cfRule type="expression" dxfId="489" priority="556">
      <formula>$F$99="ja"</formula>
    </cfRule>
  </conditionalFormatting>
  <conditionalFormatting sqref="L96">
    <cfRule type="notContainsBlanks" dxfId="488" priority="553">
      <formula>LEN(TRIM(L96))&gt;0</formula>
    </cfRule>
    <cfRule type="expression" dxfId="487" priority="554">
      <formula>$F$96="nee"</formula>
    </cfRule>
  </conditionalFormatting>
  <conditionalFormatting sqref="L99:L101">
    <cfRule type="notContainsBlanks" dxfId="486" priority="552">
      <formula>LEN(TRIM(L99))&gt;0</formula>
    </cfRule>
    <cfRule type="expression" dxfId="485" priority="599">
      <formula>OR($F$99="nee",$F$99="deels")</formula>
    </cfRule>
  </conditionalFormatting>
  <conditionalFormatting sqref="L104">
    <cfRule type="notContainsBlanks" dxfId="484" priority="550">
      <formula>LEN(TRIM(L104))&gt;0</formula>
    </cfRule>
    <cfRule type="expression" dxfId="483" priority="551">
      <formula>OR($F$104="nee",$F$104="deels")</formula>
    </cfRule>
  </conditionalFormatting>
  <conditionalFormatting sqref="J104:J106">
    <cfRule type="expression" dxfId="482" priority="548">
      <formula>$F$104="deels"</formula>
    </cfRule>
    <cfRule type="expression" dxfId="481" priority="549">
      <formula>$F$104="ja"</formula>
    </cfRule>
  </conditionalFormatting>
  <conditionalFormatting sqref="L110">
    <cfRule type="expression" dxfId="480" priority="547">
      <formula>$F$110="nee"</formula>
    </cfRule>
  </conditionalFormatting>
  <conditionalFormatting sqref="L120:L122">
    <cfRule type="notContainsBlanks" dxfId="479" priority="541">
      <formula>LEN(TRIM(L120))&gt;0</formula>
    </cfRule>
    <cfRule type="expression" dxfId="478" priority="542">
      <formula>$F$120="nee"</formula>
    </cfRule>
  </conditionalFormatting>
  <conditionalFormatting sqref="L124:L126">
    <cfRule type="notContainsBlanks" dxfId="477" priority="539">
      <formula>LEN(TRIM(L124))&gt;0</formula>
    </cfRule>
    <cfRule type="expression" dxfId="476" priority="540">
      <formula>$F$124="nee"</formula>
    </cfRule>
  </conditionalFormatting>
  <conditionalFormatting sqref="L127:L128">
    <cfRule type="notContainsBlanks" dxfId="475" priority="533">
      <formula>LEN(TRIM(L127))&gt;0</formula>
    </cfRule>
    <cfRule type="expression" dxfId="474" priority="534">
      <formula>$F$127="nee"</formula>
    </cfRule>
  </conditionalFormatting>
  <conditionalFormatting sqref="L129:L130">
    <cfRule type="notContainsBlanks" dxfId="473" priority="529">
      <formula>LEN(TRIM(L129))&gt;0</formula>
    </cfRule>
    <cfRule type="expression" dxfId="472" priority="530">
      <formula>$F$129="nee"</formula>
    </cfRule>
  </conditionalFormatting>
  <conditionalFormatting sqref="L131">
    <cfRule type="notContainsBlanks" dxfId="471" priority="527">
      <formula>LEN(TRIM(L131))&gt;0</formula>
    </cfRule>
    <cfRule type="expression" dxfId="470" priority="528">
      <formula>$F$131="nee"</formula>
    </cfRule>
  </conditionalFormatting>
  <conditionalFormatting sqref="J134">
    <cfRule type="expression" dxfId="469" priority="523">
      <formula>$F$134="deels"</formula>
    </cfRule>
    <cfRule type="expression" dxfId="468" priority="524">
      <formula>$F$134="ja"</formula>
    </cfRule>
  </conditionalFormatting>
  <conditionalFormatting sqref="L134">
    <cfRule type="expression" dxfId="467" priority="521">
      <formula>OR($F$134="nee",$F$134="deels")</formula>
    </cfRule>
    <cfRule type="notContainsBlanks" dxfId="466" priority="522">
      <formula>LEN(TRIM(L134))&gt;0</formula>
    </cfRule>
  </conditionalFormatting>
  <conditionalFormatting sqref="J139 L139">
    <cfRule type="expression" dxfId="465" priority="520">
      <formula>$F$139="ja"</formula>
    </cfRule>
  </conditionalFormatting>
  <conditionalFormatting sqref="J145 L145">
    <cfRule type="expression" dxfId="464" priority="518">
      <formula>$F$145="ja"</formula>
    </cfRule>
  </conditionalFormatting>
  <conditionalFormatting sqref="L148">
    <cfRule type="expression" dxfId="463" priority="515">
      <formula>OR($F$148="nee",$F$148="deels",$F$148="ja")</formula>
    </cfRule>
    <cfRule type="notContainsBlanks" dxfId="462" priority="516">
      <formula>LEN(TRIM(L148))&gt;0</formula>
    </cfRule>
  </conditionalFormatting>
  <conditionalFormatting sqref="J154">
    <cfRule type="notContainsBlanks" dxfId="461" priority="513">
      <formula>LEN(TRIM(J154))&gt;0</formula>
    </cfRule>
    <cfRule type="expression" dxfId="460" priority="514">
      <formula>$F$153="nee"</formula>
    </cfRule>
  </conditionalFormatting>
  <conditionalFormatting sqref="L158:L161">
    <cfRule type="notContainsBlanks" dxfId="459" priority="509">
      <formula>LEN(TRIM(L158))&gt;0</formula>
    </cfRule>
    <cfRule type="expression" dxfId="458" priority="512">
      <formula>$F$158="nee"</formula>
    </cfRule>
  </conditionalFormatting>
  <conditionalFormatting sqref="J158:J161">
    <cfRule type="cellIs" dxfId="457" priority="89" operator="equal">
      <formula>"nee"</formula>
    </cfRule>
    <cfRule type="cellIs" dxfId="456" priority="90" operator="equal">
      <formula>"ja"</formula>
    </cfRule>
    <cfRule type="expression" dxfId="455" priority="511">
      <formula>OR($F$158="ja",$F$158="deels")</formula>
    </cfRule>
  </conditionalFormatting>
  <conditionalFormatting sqref="J164">
    <cfRule type="expression" dxfId="454" priority="506">
      <formula>$F$164="deels"</formula>
    </cfRule>
    <cfRule type="expression" dxfId="453" priority="508">
      <formula>$F$164="ja"</formula>
    </cfRule>
  </conditionalFormatting>
  <conditionalFormatting sqref="J167:J168">
    <cfRule type="expression" dxfId="452" priority="507">
      <formula>OR($F$167="ja",$F$167="nee",$F$167="deels")</formula>
    </cfRule>
  </conditionalFormatting>
  <conditionalFormatting sqref="J171">
    <cfRule type="expression" dxfId="451" priority="505">
      <formula>$F$171="ja"</formula>
    </cfRule>
  </conditionalFormatting>
  <conditionalFormatting sqref="J176:K176">
    <cfRule type="expression" dxfId="450" priority="502">
      <formula>$F$176="deels"</formula>
    </cfRule>
    <cfRule type="expression" dxfId="449" priority="504">
      <formula>$F$176="ja"</formula>
    </cfRule>
  </conditionalFormatting>
  <conditionalFormatting sqref="J177:K177">
    <cfRule type="expression" dxfId="448" priority="501">
      <formula>OR($F$177="ja",$F$177="nee",$F$177="deels")</formula>
    </cfRule>
  </conditionalFormatting>
  <conditionalFormatting sqref="J183">
    <cfRule type="expression" dxfId="447" priority="497">
      <formula>$F$183="deels"</formula>
    </cfRule>
    <cfRule type="expression" dxfId="446" priority="604">
      <formula>$F$183="ja"</formula>
    </cfRule>
  </conditionalFormatting>
  <conditionalFormatting sqref="J192">
    <cfRule type="expression" dxfId="445" priority="495">
      <formula>$F$192="nee"</formula>
    </cfRule>
  </conditionalFormatting>
  <conditionalFormatting sqref="J194">
    <cfRule type="expression" dxfId="444" priority="494">
      <formula>$J$193="ja"</formula>
    </cfRule>
  </conditionalFormatting>
  <conditionalFormatting sqref="J195">
    <cfRule type="expression" dxfId="443" priority="492">
      <formula>$F$195="ja"</formula>
    </cfRule>
  </conditionalFormatting>
  <conditionalFormatting sqref="J196">
    <cfRule type="expression" dxfId="442" priority="493">
      <formula>$F$195="nee"</formula>
    </cfRule>
  </conditionalFormatting>
  <conditionalFormatting sqref="L206:L208 J206:J208">
    <cfRule type="expression" dxfId="441" priority="490">
      <formula>$F$206="deels"</formula>
    </cfRule>
    <cfRule type="expression" dxfId="440" priority="491">
      <formula>$F$206="ja"</formula>
    </cfRule>
  </conditionalFormatting>
  <conditionalFormatting sqref="J227">
    <cfRule type="expression" dxfId="439" priority="487">
      <formula>$F$227="nee"</formula>
    </cfRule>
  </conditionalFormatting>
  <conditionalFormatting sqref="J229">
    <cfRule type="expression" dxfId="438" priority="485">
      <formula>$F$229="deels"</formula>
    </cfRule>
    <cfRule type="expression" dxfId="437" priority="486">
      <formula>$F$229="nee"</formula>
    </cfRule>
  </conditionalFormatting>
  <conditionalFormatting sqref="J117:J118">
    <cfRule type="expression" dxfId="436" priority="99">
      <formula>$F$117="ja"</formula>
    </cfRule>
    <cfRule type="expression" dxfId="435" priority="431" stopIfTrue="1">
      <formula>$F$117="deels"</formula>
    </cfRule>
  </conditionalFormatting>
  <conditionalFormatting sqref="L179:L181">
    <cfRule type="expression" dxfId="434" priority="605" stopIfTrue="1">
      <formula>OR($F$179="nee",$F$179="deels")</formula>
    </cfRule>
  </conditionalFormatting>
  <conditionalFormatting sqref="D3">
    <cfRule type="containsText" dxfId="433" priority="597" stopIfTrue="1" operator="containsText" text="X">
      <formula>NOT(ISERROR(SEARCH("X",D3)))</formula>
    </cfRule>
  </conditionalFormatting>
  <conditionalFormatting sqref="J17:J21">
    <cfRule type="notContainsBlanks" dxfId="432" priority="596">
      <formula>LEN(TRIM(J17))&gt;0</formula>
    </cfRule>
    <cfRule type="expression" dxfId="431" priority="598">
      <formula>$F$17="ja"</formula>
    </cfRule>
  </conditionalFormatting>
  <conditionalFormatting sqref="J25:J34">
    <cfRule type="cellIs" dxfId="430" priority="111" operator="equal">
      <formula>"nee"</formula>
    </cfRule>
    <cfRule type="cellIs" dxfId="429" priority="116" operator="equal">
      <formula>"ja"</formula>
    </cfRule>
    <cfRule type="expression" dxfId="428" priority="117">
      <formula>$F$24="deels"</formula>
    </cfRule>
    <cfRule type="expression" dxfId="427" priority="595">
      <formula>$F$24="ja"</formula>
    </cfRule>
  </conditionalFormatting>
  <conditionalFormatting sqref="J36:J47">
    <cfRule type="notContainsBlanks" dxfId="426" priority="592">
      <formula>LEN(TRIM(J36))&gt;0</formula>
    </cfRule>
    <cfRule type="expression" dxfId="425" priority="593">
      <formula>$F$35="ja"</formula>
    </cfRule>
  </conditionalFormatting>
  <conditionalFormatting sqref="J51">
    <cfRule type="notContainsBlanks" dxfId="424" priority="589">
      <formula>LEN(TRIM(J51))&gt;0</formula>
    </cfRule>
    <cfRule type="expression" dxfId="423" priority="590">
      <formula>$J$50="ja"</formula>
    </cfRule>
    <cfRule type="expression" dxfId="422" priority="591">
      <formula>$F$50="ja"</formula>
    </cfRule>
  </conditionalFormatting>
  <conditionalFormatting sqref="J59:J63">
    <cfRule type="notContainsBlanks" dxfId="421" priority="587">
      <formula>LEN(TRIM(J59))&gt;0</formula>
    </cfRule>
    <cfRule type="expression" dxfId="420" priority="588">
      <formula>$F$58="ja"</formula>
    </cfRule>
  </conditionalFormatting>
  <conditionalFormatting sqref="J66:K67">
    <cfRule type="notContainsBlanks" dxfId="419" priority="585">
      <formula>LEN(TRIM(J66))&gt;0</formula>
    </cfRule>
    <cfRule type="expression" dxfId="418" priority="586">
      <formula>$F$66="ja"</formula>
    </cfRule>
  </conditionalFormatting>
  <conditionalFormatting sqref="L6:L13">
    <cfRule type="notContainsBlanks" dxfId="417" priority="574">
      <formula>LEN(TRIM(L6))&gt;0</formula>
    </cfRule>
    <cfRule type="expression" dxfId="416" priority="583">
      <formula>$F$6="deels"</formula>
    </cfRule>
    <cfRule type="expression" dxfId="415" priority="584">
      <formula>$F$6="nee"</formula>
    </cfRule>
  </conditionalFormatting>
  <conditionalFormatting sqref="J70">
    <cfRule type="expression" dxfId="414" priority="115">
      <formula>$F$70="deels"</formula>
    </cfRule>
    <cfRule type="expression" dxfId="413" priority="582">
      <formula>$F$70="ja"</formula>
    </cfRule>
  </conditionalFormatting>
  <conditionalFormatting sqref="J6:J13">
    <cfRule type="expression" dxfId="412" priority="575" stopIfTrue="1">
      <formula>$F$6="deels"</formula>
    </cfRule>
  </conditionalFormatting>
  <conditionalFormatting sqref="L15">
    <cfRule type="notContainsBlanks" dxfId="411" priority="572">
      <formula>LEN(TRIM(L15))&gt;0</formula>
    </cfRule>
    <cfRule type="expression" dxfId="410" priority="573">
      <formula>$F$15="nee"</formula>
    </cfRule>
  </conditionalFormatting>
  <conditionalFormatting sqref="L22">
    <cfRule type="expression" dxfId="409" priority="570">
      <formula>$F$22="nee"</formula>
    </cfRule>
    <cfRule type="notContainsBlanks" dxfId="408" priority="571">
      <formula>LEN(TRIM(L22))&gt;0</formula>
    </cfRule>
  </conditionalFormatting>
  <conditionalFormatting sqref="L17:L21">
    <cfRule type="expression" dxfId="407" priority="626">
      <formula>$F$17="nee"</formula>
    </cfRule>
  </conditionalFormatting>
  <conditionalFormatting sqref="L35:L47">
    <cfRule type="notContainsBlanks" dxfId="406" priority="567">
      <formula>LEN(TRIM(L35))&gt;0</formula>
    </cfRule>
    <cfRule type="expression" dxfId="405" priority="568">
      <formula>$F$35="deels"</formula>
    </cfRule>
    <cfRule type="expression" dxfId="404" priority="569">
      <formula>$F$35="nee"</formula>
    </cfRule>
  </conditionalFormatting>
  <conditionalFormatting sqref="L25:L34">
    <cfRule type="notContainsBlanks" dxfId="403" priority="564">
      <formula>LEN(TRIM(L25))&gt;0</formula>
    </cfRule>
    <cfRule type="expression" dxfId="402" priority="565">
      <formula>$F$24="deels"</formula>
    </cfRule>
    <cfRule type="expression" dxfId="401" priority="566">
      <formula>$F$24="nee"</formula>
    </cfRule>
  </conditionalFormatting>
  <conditionalFormatting sqref="L66:L67">
    <cfRule type="notContainsBlanks" dxfId="400" priority="561">
      <formula>LEN(TRIM(L66))&gt;0</formula>
    </cfRule>
    <cfRule type="expression" dxfId="399" priority="562">
      <formula>$F$70="nee"</formula>
    </cfRule>
    <cfRule type="expression" dxfId="398" priority="563">
      <formula>$F$70="deels"</formula>
    </cfRule>
  </conditionalFormatting>
  <conditionalFormatting sqref="J15">
    <cfRule type="expression" dxfId="397" priority="432" stopIfTrue="1">
      <formula>$F$15="deels"</formula>
    </cfRule>
    <cfRule type="expression" dxfId="396" priority="433">
      <formula>$F$15="ja"</formula>
    </cfRule>
  </conditionalFormatting>
  <conditionalFormatting sqref="J2">
    <cfRule type="expression" dxfId="395" priority="602" stopIfTrue="1">
      <formula>NOT(ISERROR(SEARCH("X",J2)))</formula>
    </cfRule>
  </conditionalFormatting>
  <conditionalFormatting sqref="L54:L56">
    <cfRule type="expression" dxfId="394" priority="607" stopIfTrue="1">
      <formula>LEN(TRIM(L54))&gt;0</formula>
    </cfRule>
  </conditionalFormatting>
  <conditionalFormatting sqref="F176">
    <cfRule type="cellIs" dxfId="393" priority="236" operator="equal">
      <formula>"ja"</formula>
    </cfRule>
  </conditionalFormatting>
  <conditionalFormatting sqref="A260">
    <cfRule type="expression" dxfId="392" priority="627" stopIfTrue="1">
      <formula>F260="nee"</formula>
    </cfRule>
  </conditionalFormatting>
  <conditionalFormatting sqref="J22">
    <cfRule type="notContainsBlanks" dxfId="391" priority="429">
      <formula>LEN(TRIM(J22))&gt;0</formula>
    </cfRule>
    <cfRule type="expression" dxfId="390" priority="430">
      <formula>$F$17="ja"</formula>
    </cfRule>
  </conditionalFormatting>
  <conditionalFormatting sqref="J35">
    <cfRule type="notContainsBlanks" dxfId="389" priority="427">
      <formula>LEN(TRIM(J35))&gt;0</formula>
    </cfRule>
    <cfRule type="expression" dxfId="388" priority="428">
      <formula>$F$17="ja"</formula>
    </cfRule>
  </conditionalFormatting>
  <conditionalFormatting sqref="J55">
    <cfRule type="notContainsBlanks" dxfId="387" priority="424">
      <formula>LEN(TRIM(J55))&gt;0</formula>
    </cfRule>
    <cfRule type="expression" dxfId="386" priority="425">
      <formula>$J$50="ja"</formula>
    </cfRule>
    <cfRule type="expression" dxfId="385" priority="426">
      <formula>$F$50="ja"</formula>
    </cfRule>
  </conditionalFormatting>
  <conditionalFormatting sqref="J54">
    <cfRule type="notContainsBlanks" dxfId="384" priority="423">
      <formula>LEN(TRIM(J54))&gt;0</formula>
    </cfRule>
  </conditionalFormatting>
  <conditionalFormatting sqref="J58">
    <cfRule type="cellIs" dxfId="383" priority="422" operator="greaterThan">
      <formula>0</formula>
    </cfRule>
  </conditionalFormatting>
  <conditionalFormatting sqref="B260">
    <cfRule type="expression" dxfId="382" priority="413">
      <formula>F260="nee"</formula>
    </cfRule>
  </conditionalFormatting>
  <conditionalFormatting sqref="F6">
    <cfRule type="containsText" dxfId="381" priority="390" operator="containsText" text="deels">
      <formula>NOT(ISERROR(SEARCH("deels",F6)))</formula>
    </cfRule>
    <cfRule type="containsText" dxfId="380" priority="391" operator="containsText" text="ja">
      <formula>NOT(ISERROR(SEARCH("ja",F6)))</formula>
    </cfRule>
    <cfRule type="containsText" dxfId="379" priority="412" operator="containsText" text="nee">
      <formula>NOT(ISERROR(SEARCH("nee",F6)))</formula>
    </cfRule>
  </conditionalFormatting>
  <conditionalFormatting sqref="F76">
    <cfRule type="cellIs" dxfId="378" priority="139" operator="equal">
      <formula>"deels"</formula>
    </cfRule>
    <cfRule type="cellIs" dxfId="377" priority="140" operator="equal">
      <formula>"ja"</formula>
    </cfRule>
    <cfRule type="containsText" dxfId="376" priority="411" operator="containsText" text="nee">
      <formula>NOT(ISERROR(SEARCH("nee",F76)))</formula>
    </cfRule>
  </conditionalFormatting>
  <conditionalFormatting sqref="F97">
    <cfRule type="containsText" dxfId="375" priority="410" operator="containsText" text="nee">
      <formula>NOT(ISERROR(SEARCH("nee",F97)))</formula>
    </cfRule>
  </conditionalFormatting>
  <conditionalFormatting sqref="F158">
    <cfRule type="containsText" dxfId="374" priority="382" operator="containsText" text="deels">
      <formula>NOT(ISERROR(SEARCH("deels",F158)))</formula>
    </cfRule>
    <cfRule type="containsText" dxfId="373" priority="383" operator="containsText" text="ja">
      <formula>NOT(ISERROR(SEARCH("ja",F158)))</formula>
    </cfRule>
    <cfRule type="containsText" dxfId="372" priority="409" operator="containsText" text="nee">
      <formula>NOT(ISERROR(SEARCH("nee",F158)))</formula>
    </cfRule>
  </conditionalFormatting>
  <conditionalFormatting sqref="F167">
    <cfRule type="containsText" dxfId="371" priority="380" operator="containsText" text="deels">
      <formula>NOT(ISERROR(SEARCH("deels",F167)))</formula>
    </cfRule>
    <cfRule type="containsText" dxfId="370" priority="381" operator="containsText" text="ja">
      <formula>NOT(ISERROR(SEARCH("ja",F167)))</formula>
    </cfRule>
    <cfRule type="containsText" dxfId="369" priority="408" operator="containsText" text="nee">
      <formula>NOT(ISERROR(SEARCH("nee",F167)))</formula>
    </cfRule>
  </conditionalFormatting>
  <conditionalFormatting sqref="F171">
    <cfRule type="cellIs" dxfId="368" priority="237" operator="equal">
      <formula>"deels"</formula>
    </cfRule>
    <cfRule type="cellIs" dxfId="367" priority="238" operator="equal">
      <formula>"ja"</formula>
    </cfRule>
    <cfRule type="containsText" dxfId="366" priority="407" operator="containsText" text="nee">
      <formula>NOT(ISERROR(SEARCH("nee",F171)))</formula>
    </cfRule>
  </conditionalFormatting>
  <conditionalFormatting sqref="F176">
    <cfRule type="cellIs" dxfId="365" priority="406" operator="equal">
      <formula>"deels"</formula>
    </cfRule>
    <cfRule type="containsText" dxfId="364" priority="545" operator="containsText" text="nee">
      <formula>NOT(ISERROR(SEARCH("nee",F176)))</formula>
    </cfRule>
  </conditionalFormatting>
  <conditionalFormatting sqref="F179">
    <cfRule type="containsText" dxfId="363" priority="378" operator="containsText" text="deels">
      <formula>NOT(ISERROR(SEARCH("deels",F179)))</formula>
    </cfRule>
    <cfRule type="containsText" dxfId="362" priority="379" operator="containsText" text="ja">
      <formula>NOT(ISERROR(SEARCH("ja",F179)))</formula>
    </cfRule>
    <cfRule type="containsText" dxfId="361" priority="404" operator="containsText" text="nee">
      <formula>NOT(ISERROR(SEARCH("nee",F179)))</formula>
    </cfRule>
  </conditionalFormatting>
  <conditionalFormatting sqref="F183">
    <cfRule type="cellIs" dxfId="360" priority="233" operator="equal">
      <formula>"deels"</formula>
    </cfRule>
    <cfRule type="cellIs" dxfId="359" priority="234" operator="equal">
      <formula>"ja"</formula>
    </cfRule>
    <cfRule type="containsText" dxfId="358" priority="403" operator="containsText" text="nee">
      <formula>NOT(ISERROR(SEARCH("nee",F183)))</formula>
    </cfRule>
  </conditionalFormatting>
  <conditionalFormatting sqref="F198">
    <cfRule type="containsText" dxfId="357" priority="376" operator="containsText" text="ja">
      <formula>NOT(ISERROR(SEARCH("ja",F198)))</formula>
    </cfRule>
    <cfRule type="containsText" dxfId="356" priority="377" operator="containsText" text="deels">
      <formula>NOT(ISERROR(SEARCH("deels",F198)))</formula>
    </cfRule>
    <cfRule type="containsText" dxfId="355" priority="402" operator="containsText" text="nee">
      <formula>NOT(ISERROR(SEARCH("nee",F198)))</formula>
    </cfRule>
  </conditionalFormatting>
  <conditionalFormatting sqref="F202">
    <cfRule type="containsText" dxfId="354" priority="374" operator="containsText" text="ja">
      <formula>NOT(ISERROR(SEARCH("ja",F202)))</formula>
    </cfRule>
    <cfRule type="containsText" dxfId="353" priority="375" operator="containsText" text="deels">
      <formula>NOT(ISERROR(SEARCH("deels",F202)))</formula>
    </cfRule>
    <cfRule type="containsText" dxfId="352" priority="401" operator="containsText" text="nee">
      <formula>NOT(ISERROR(SEARCH("nee",F202)))</formula>
    </cfRule>
  </conditionalFormatting>
  <conditionalFormatting sqref="F227">
    <cfRule type="cellIs" dxfId="351" priority="400" operator="equal">
      <formula>"nee"</formula>
    </cfRule>
    <cfRule type="expression" dxfId="350" priority="488">
      <formula>$F$227="deels"</formula>
    </cfRule>
    <cfRule type="expression" dxfId="349" priority="489">
      <formula>$F$227="ja"</formula>
    </cfRule>
  </conditionalFormatting>
  <conditionalFormatting sqref="F229">
    <cfRule type="cellIs" dxfId="348" priority="59" operator="equal">
      <formula>"deels"</formula>
    </cfRule>
    <cfRule type="cellIs" dxfId="347" priority="60" operator="equal">
      <formula>"ja"</formula>
    </cfRule>
    <cfRule type="containsText" dxfId="346" priority="399" operator="containsText" text="nee">
      <formula>NOT(ISERROR(SEARCH("nee",F229)))</formula>
    </cfRule>
  </conditionalFormatting>
  <conditionalFormatting sqref="F231">
    <cfRule type="cellIs" dxfId="345" priority="57" operator="equal">
      <formula>"deels"</formula>
    </cfRule>
    <cfRule type="cellIs" dxfId="344" priority="58" operator="equal">
      <formula>"ja"</formula>
    </cfRule>
    <cfRule type="containsText" dxfId="343" priority="398" operator="containsText" text="nee">
      <formula>NOT(ISERROR(SEARCH("nee",F231)))</formula>
    </cfRule>
  </conditionalFormatting>
  <conditionalFormatting sqref="F235">
    <cfRule type="containsText" dxfId="342" priority="397" operator="containsText" text="nee">
      <formula>NOT(ISERROR(SEARCH("nee",F235)))</formula>
    </cfRule>
  </conditionalFormatting>
  <conditionalFormatting sqref="F260">
    <cfRule type="cellIs" dxfId="341" priority="225" operator="equal">
      <formula>"deels"</formula>
    </cfRule>
    <cfRule type="cellIs" dxfId="340" priority="226" operator="equal">
      <formula>"ja"</formula>
    </cfRule>
    <cfRule type="containsText" dxfId="339" priority="396" operator="containsText" text="nee">
      <formula>NOT(ISERROR(SEARCH("nee",F260)))</formula>
    </cfRule>
  </conditionalFormatting>
  <conditionalFormatting sqref="F15">
    <cfRule type="containsText" dxfId="338" priority="389" operator="containsText" text="ja">
      <formula>NOT(ISERROR(SEARCH("ja",F15)))</formula>
    </cfRule>
    <cfRule type="containsText" dxfId="337" priority="395" operator="containsText" text="nee">
      <formula>NOT(ISERROR(SEARCH("nee",F15)))</formula>
    </cfRule>
  </conditionalFormatting>
  <conditionalFormatting sqref="F22">
    <cfRule type="containsText" dxfId="336" priority="394" operator="containsText" text="nee">
      <formula>NOT(ISERROR(SEARCH("nee",F22)))</formula>
    </cfRule>
  </conditionalFormatting>
  <conditionalFormatting sqref="F338">
    <cfRule type="containsText" dxfId="335" priority="393" operator="containsText" text="ja">
      <formula>NOT(ISERROR(SEARCH("ja",F338)))</formula>
    </cfRule>
  </conditionalFormatting>
  <conditionalFormatting sqref="F346">
    <cfRule type="containsText" dxfId="334" priority="392" operator="containsText" text="nee">
      <formula>NOT(ISERROR(SEARCH("nee",F346)))</formula>
    </cfRule>
  </conditionalFormatting>
  <conditionalFormatting sqref="F206">
    <cfRule type="containsText" dxfId="333" priority="373" operator="containsText" text="nee">
      <formula>NOT(ISERROR(SEARCH("nee",F206)))</formula>
    </cfRule>
  </conditionalFormatting>
  <conditionalFormatting sqref="F15">
    <cfRule type="containsText" dxfId="332" priority="372" operator="containsText" text="deels">
      <formula>NOT(ISERROR(SEARCH("deels",F15)))</formula>
    </cfRule>
  </conditionalFormatting>
  <conditionalFormatting sqref="F17">
    <cfRule type="notContainsBlanks" dxfId="331" priority="371">
      <formula>LEN(TRIM(F17))&gt;0</formula>
    </cfRule>
  </conditionalFormatting>
  <conditionalFormatting sqref="F17">
    <cfRule type="containsText" dxfId="330" priority="368" operator="containsText" text="deels">
      <formula>NOT(ISERROR(SEARCH("deels",F17)))</formula>
    </cfRule>
    <cfRule type="containsText" dxfId="329" priority="369" operator="containsText" text="ja">
      <formula>NOT(ISERROR(SEARCH("ja",F17)))</formula>
    </cfRule>
    <cfRule type="containsText" dxfId="328" priority="370" operator="containsText" text="nee">
      <formula>NOT(ISERROR(SEARCH("nee",F17)))</formula>
    </cfRule>
  </conditionalFormatting>
  <conditionalFormatting sqref="F22">
    <cfRule type="containsText" dxfId="327" priority="366" operator="containsText" text="deels">
      <formula>NOT(ISERROR(SEARCH("deels",F22)))</formula>
    </cfRule>
    <cfRule type="containsText" dxfId="326" priority="367" operator="containsText" text="ja">
      <formula>NOT(ISERROR(SEARCH("ja",F22)))</formula>
    </cfRule>
  </conditionalFormatting>
  <conditionalFormatting sqref="F50">
    <cfRule type="notContainsBlanks" dxfId="325" priority="365">
      <formula>LEN(TRIM(F50))&gt;0</formula>
    </cfRule>
  </conditionalFormatting>
  <conditionalFormatting sqref="F50">
    <cfRule type="containsText" dxfId="324" priority="362" operator="containsText" text="deels">
      <formula>NOT(ISERROR(SEARCH("deels",F50)))</formula>
    </cfRule>
    <cfRule type="containsText" dxfId="323" priority="363" operator="containsText" text="ja">
      <formula>NOT(ISERROR(SEARCH("ja",F50)))</formula>
    </cfRule>
    <cfRule type="containsText" dxfId="322" priority="364" operator="containsText" text="nee">
      <formula>NOT(ISERROR(SEARCH("nee",F50)))</formula>
    </cfRule>
  </conditionalFormatting>
  <conditionalFormatting sqref="F90">
    <cfRule type="notContainsBlanks" dxfId="321" priority="361">
      <formula>LEN(TRIM(F90))&gt;0</formula>
    </cfRule>
  </conditionalFormatting>
  <conditionalFormatting sqref="F90">
    <cfRule type="containsText" dxfId="320" priority="358" operator="containsText" text="deels">
      <formula>NOT(ISERROR(SEARCH("deels",F90)))</formula>
    </cfRule>
    <cfRule type="containsText" dxfId="319" priority="359" operator="containsText" text="ja">
      <formula>NOT(ISERROR(SEARCH("ja",F90)))</formula>
    </cfRule>
    <cfRule type="containsText" dxfId="318" priority="360" operator="containsText" text="nee">
      <formula>NOT(ISERROR(SEARCH("nee",F90)))</formula>
    </cfRule>
  </conditionalFormatting>
  <conditionalFormatting sqref="F97">
    <cfRule type="containsText" dxfId="317" priority="355" operator="containsText" text="deels">
      <formula>NOT(ISERROR(SEARCH("deels",F97)))</formula>
    </cfRule>
    <cfRule type="containsText" dxfId="316" priority="356" operator="containsText" text="ja">
      <formula>NOT(ISERROR(SEARCH("ja",F97)))</formula>
    </cfRule>
    <cfRule type="containsText" dxfId="315" priority="357" operator="containsText" text="nee">
      <formula>NOT(ISERROR(SEARCH("nee",F97)))</formula>
    </cfRule>
  </conditionalFormatting>
  <conditionalFormatting sqref="F134">
    <cfRule type="notContainsBlanks" dxfId="314" priority="354">
      <formula>LEN(TRIM(F134))&gt;0</formula>
    </cfRule>
  </conditionalFormatting>
  <conditionalFormatting sqref="F134">
    <cfRule type="containsText" dxfId="313" priority="351" operator="containsText" text="deels">
      <formula>NOT(ISERROR(SEARCH("deels",F134)))</formula>
    </cfRule>
    <cfRule type="containsText" dxfId="312" priority="352" operator="containsText" text="ja">
      <formula>NOT(ISERROR(SEARCH("ja",F134)))</formula>
    </cfRule>
    <cfRule type="containsText" dxfId="311" priority="353" operator="containsText" text="nee">
      <formula>NOT(ISERROR(SEARCH("nee",F134)))</formula>
    </cfRule>
  </conditionalFormatting>
  <conditionalFormatting sqref="F139">
    <cfRule type="containsText" dxfId="310" priority="348" operator="containsText" text="deels">
      <formula>NOT(ISERROR(SEARCH("deels",F139)))</formula>
    </cfRule>
    <cfRule type="containsText" dxfId="309" priority="349" operator="containsText" text="ja">
      <formula>NOT(ISERROR(SEARCH("ja",F139)))</formula>
    </cfRule>
    <cfRule type="containsText" dxfId="308" priority="350" operator="containsText" text="nee">
      <formula>NOT(ISERROR(SEARCH("nee",F139)))</formula>
    </cfRule>
  </conditionalFormatting>
  <conditionalFormatting sqref="F145">
    <cfRule type="notContainsBlanks" dxfId="307" priority="347">
      <formula>LEN(TRIM(F145))&gt;0</formula>
    </cfRule>
  </conditionalFormatting>
  <conditionalFormatting sqref="F145">
    <cfRule type="containsText" dxfId="306" priority="344" operator="containsText" text="deels">
      <formula>NOT(ISERROR(SEARCH("deels",F145)))</formula>
    </cfRule>
    <cfRule type="containsText" dxfId="305" priority="345" operator="containsText" text="ja">
      <formula>NOT(ISERROR(SEARCH("ja",F145)))</formula>
    </cfRule>
    <cfRule type="containsText" dxfId="304" priority="346" operator="containsText" text="nee">
      <formula>NOT(ISERROR(SEARCH("nee",F145)))</formula>
    </cfRule>
  </conditionalFormatting>
  <conditionalFormatting sqref="F188">
    <cfRule type="notContainsBlanks" dxfId="303" priority="343">
      <formula>LEN(TRIM(F188))&gt;0</formula>
    </cfRule>
  </conditionalFormatting>
  <conditionalFormatting sqref="F188">
    <cfRule type="containsText" dxfId="302" priority="340" operator="containsText" text="deels">
      <formula>NOT(ISERROR(SEARCH("deels",F188)))</formula>
    </cfRule>
    <cfRule type="containsText" dxfId="301" priority="341" operator="containsText" text="ja">
      <formula>NOT(ISERROR(SEARCH("ja",F188)))</formula>
    </cfRule>
    <cfRule type="containsText" dxfId="300" priority="342" operator="containsText" text="nee">
      <formula>NOT(ISERROR(SEARCH("nee",F188)))</formula>
    </cfRule>
  </conditionalFormatting>
  <conditionalFormatting sqref="F192">
    <cfRule type="containsText" dxfId="299" priority="337" operator="containsText" text="deels">
      <formula>NOT(ISERROR(SEARCH("deels",F192)))</formula>
    </cfRule>
    <cfRule type="containsText" dxfId="298" priority="338" operator="containsText" text="ja">
      <formula>NOT(ISERROR(SEARCH("ja",F192)))</formula>
    </cfRule>
    <cfRule type="containsText" dxfId="297" priority="339" operator="containsText" text="nee">
      <formula>NOT(ISERROR(SEARCH("nee",F192)))</formula>
    </cfRule>
  </conditionalFormatting>
  <conditionalFormatting sqref="F241">
    <cfRule type="containsText" dxfId="296" priority="334" operator="containsText" text="deels">
      <formula>NOT(ISERROR(SEARCH("deels",F241)))</formula>
    </cfRule>
    <cfRule type="containsText" dxfId="295" priority="335" operator="containsText" text="ja">
      <formula>NOT(ISERROR(SEARCH("ja",F241)))</formula>
    </cfRule>
    <cfRule type="containsText" dxfId="294" priority="336" operator="containsText" text="nee">
      <formula>NOT(ISERROR(SEARCH("nee",F241)))</formula>
    </cfRule>
  </conditionalFormatting>
  <conditionalFormatting sqref="F268">
    <cfRule type="containsText" dxfId="293" priority="331" operator="containsText" text="deels">
      <formula>NOT(ISERROR(SEARCH("deels",F268)))</formula>
    </cfRule>
    <cfRule type="containsText" dxfId="292" priority="332" operator="containsText" text="ja">
      <formula>NOT(ISERROR(SEARCH("ja",F268)))</formula>
    </cfRule>
    <cfRule type="containsText" dxfId="291" priority="333" operator="containsText" text="nee">
      <formula>NOT(ISERROR(SEARCH("nee",F268)))</formula>
    </cfRule>
  </conditionalFormatting>
  <conditionalFormatting sqref="F22">
    <cfRule type="containsText" dxfId="290" priority="329" operator="containsText" text="ja">
      <formula>NOT(ISERROR(SEARCH("ja",F22)))</formula>
    </cfRule>
    <cfRule type="containsText" dxfId="289" priority="330" operator="containsText" text="nee">
      <formula>NOT(ISERROR(SEARCH("nee",F22)))</formula>
    </cfRule>
  </conditionalFormatting>
  <conditionalFormatting sqref="F22">
    <cfRule type="containsText" dxfId="288" priority="328" operator="containsText" text="deels">
      <formula>NOT(ISERROR(SEARCH("deels",F22)))</formula>
    </cfRule>
  </conditionalFormatting>
  <conditionalFormatting sqref="F35">
    <cfRule type="notContainsBlanks" dxfId="287" priority="327">
      <formula>LEN(TRIM(F35))&gt;0</formula>
    </cfRule>
  </conditionalFormatting>
  <conditionalFormatting sqref="F35">
    <cfRule type="containsText" dxfId="286" priority="325" operator="containsText" text="ja">
      <formula>NOT(ISERROR(SEARCH("ja",F35)))</formula>
    </cfRule>
    <cfRule type="containsText" dxfId="285" priority="326" operator="containsText" text="nee">
      <formula>NOT(ISERROR(SEARCH("nee",F35)))</formula>
    </cfRule>
  </conditionalFormatting>
  <conditionalFormatting sqref="F35">
    <cfRule type="containsText" dxfId="284" priority="324" operator="containsText" text="deels">
      <formula>NOT(ISERROR(SEARCH("deels",F35)))</formula>
    </cfRule>
  </conditionalFormatting>
  <conditionalFormatting sqref="F54">
    <cfRule type="notContainsBlanks" dxfId="283" priority="323">
      <formula>LEN(TRIM(F54))&gt;0</formula>
    </cfRule>
  </conditionalFormatting>
  <conditionalFormatting sqref="F54">
    <cfRule type="containsText" dxfId="282" priority="321" operator="containsText" text="ja">
      <formula>NOT(ISERROR(SEARCH("ja",F54)))</formula>
    </cfRule>
    <cfRule type="containsText" dxfId="281" priority="322" operator="containsText" text="nee">
      <formula>NOT(ISERROR(SEARCH("nee",F54)))</formula>
    </cfRule>
  </conditionalFormatting>
  <conditionalFormatting sqref="F54">
    <cfRule type="containsText" dxfId="280" priority="320" operator="containsText" text="deels">
      <formula>NOT(ISERROR(SEARCH("deels",F54)))</formula>
    </cfRule>
  </conditionalFormatting>
  <conditionalFormatting sqref="F58">
    <cfRule type="notContainsBlanks" dxfId="279" priority="319">
      <formula>LEN(TRIM(F58))&gt;0</formula>
    </cfRule>
  </conditionalFormatting>
  <conditionalFormatting sqref="F58">
    <cfRule type="containsText" dxfId="278" priority="317" operator="containsText" text="ja">
      <formula>NOT(ISERROR(SEARCH("ja",F58)))</formula>
    </cfRule>
    <cfRule type="containsText" dxfId="277" priority="318" operator="containsText" text="nee">
      <formula>NOT(ISERROR(SEARCH("nee",F58)))</formula>
    </cfRule>
  </conditionalFormatting>
  <conditionalFormatting sqref="F58">
    <cfRule type="containsText" dxfId="276" priority="316" operator="containsText" text="deels">
      <formula>NOT(ISERROR(SEARCH("deels",F58)))</formula>
    </cfRule>
  </conditionalFormatting>
  <conditionalFormatting sqref="F66">
    <cfRule type="notContainsBlanks" dxfId="275" priority="315">
      <formula>LEN(TRIM(F66))&gt;0</formula>
    </cfRule>
  </conditionalFormatting>
  <conditionalFormatting sqref="F66">
    <cfRule type="containsText" dxfId="274" priority="313" operator="containsText" text="ja">
      <formula>NOT(ISERROR(SEARCH("ja",F66)))</formula>
    </cfRule>
    <cfRule type="containsText" dxfId="273" priority="314" operator="containsText" text="nee">
      <formula>NOT(ISERROR(SEARCH("nee",F66)))</formula>
    </cfRule>
  </conditionalFormatting>
  <conditionalFormatting sqref="F66">
    <cfRule type="containsText" dxfId="272" priority="312" operator="containsText" text="deels">
      <formula>NOT(ISERROR(SEARCH("deels",F66)))</formula>
    </cfRule>
  </conditionalFormatting>
  <conditionalFormatting sqref="F70">
    <cfRule type="notContainsBlanks" dxfId="271" priority="311">
      <formula>LEN(TRIM(F70))&gt;0</formula>
    </cfRule>
  </conditionalFormatting>
  <conditionalFormatting sqref="F70">
    <cfRule type="containsText" dxfId="270" priority="309" operator="containsText" text="ja">
      <formula>NOT(ISERROR(SEARCH("ja",F70)))</formula>
    </cfRule>
    <cfRule type="containsText" dxfId="269" priority="310" operator="containsText" text="nee">
      <formula>NOT(ISERROR(SEARCH("nee",F70)))</formula>
    </cfRule>
  </conditionalFormatting>
  <conditionalFormatting sqref="F70">
    <cfRule type="containsText" dxfId="268" priority="308" operator="containsText" text="deels">
      <formula>NOT(ISERROR(SEARCH("deels",F70)))</formula>
    </cfRule>
  </conditionalFormatting>
  <conditionalFormatting sqref="F96">
    <cfRule type="containsText" dxfId="267" priority="306" operator="containsText" text="ja">
      <formula>NOT(ISERROR(SEARCH("ja",F96)))</formula>
    </cfRule>
    <cfRule type="containsText" dxfId="266" priority="307" operator="containsText" text="nee">
      <formula>NOT(ISERROR(SEARCH("nee",F96)))</formula>
    </cfRule>
  </conditionalFormatting>
  <conditionalFormatting sqref="F96">
    <cfRule type="containsText" dxfId="265" priority="305" operator="containsText" text="deels">
      <formula>NOT(ISERROR(SEARCH("deels",F96)))</formula>
    </cfRule>
  </conditionalFormatting>
  <conditionalFormatting sqref="F99">
    <cfRule type="notContainsBlanks" dxfId="264" priority="304">
      <formula>LEN(TRIM(F99))&gt;0</formula>
    </cfRule>
  </conditionalFormatting>
  <conditionalFormatting sqref="F99">
    <cfRule type="containsText" dxfId="263" priority="302" operator="containsText" text="ja">
      <formula>NOT(ISERROR(SEARCH("ja",F99)))</formula>
    </cfRule>
    <cfRule type="containsText" dxfId="262" priority="303" operator="containsText" text="nee">
      <formula>NOT(ISERROR(SEARCH("nee",F99)))</formula>
    </cfRule>
  </conditionalFormatting>
  <conditionalFormatting sqref="F99">
    <cfRule type="containsText" dxfId="261" priority="301" operator="containsText" text="deels">
      <formula>NOT(ISERROR(SEARCH("deels",F99)))</formula>
    </cfRule>
  </conditionalFormatting>
  <conditionalFormatting sqref="F120">
    <cfRule type="notContainsBlanks" dxfId="260" priority="300">
      <formula>LEN(TRIM(F120))&gt;0</formula>
    </cfRule>
  </conditionalFormatting>
  <conditionalFormatting sqref="F120">
    <cfRule type="containsText" dxfId="259" priority="298" operator="containsText" text="ja">
      <formula>NOT(ISERROR(SEARCH("ja",F120)))</formula>
    </cfRule>
    <cfRule type="containsText" dxfId="258" priority="299" operator="containsText" text="nee">
      <formula>NOT(ISERROR(SEARCH("nee",F120)))</formula>
    </cfRule>
  </conditionalFormatting>
  <conditionalFormatting sqref="F120">
    <cfRule type="containsText" dxfId="257" priority="297" operator="containsText" text="deels">
      <formula>NOT(ISERROR(SEARCH("deels",F120)))</formula>
    </cfRule>
  </conditionalFormatting>
  <conditionalFormatting sqref="F127">
    <cfRule type="containsText" dxfId="256" priority="295" operator="containsText" text="ja">
      <formula>NOT(ISERROR(SEARCH("ja",F127)))</formula>
    </cfRule>
    <cfRule type="containsText" dxfId="255" priority="296" operator="containsText" text="nee">
      <formula>NOT(ISERROR(SEARCH("nee",F127)))</formula>
    </cfRule>
  </conditionalFormatting>
  <conditionalFormatting sqref="F127">
    <cfRule type="containsText" dxfId="254" priority="294" operator="containsText" text="deels">
      <formula>NOT(ISERROR(SEARCH("deels",F127)))</formula>
    </cfRule>
  </conditionalFormatting>
  <conditionalFormatting sqref="F129">
    <cfRule type="notContainsBlanks" dxfId="253" priority="293">
      <formula>LEN(TRIM(F129))&gt;0</formula>
    </cfRule>
  </conditionalFormatting>
  <conditionalFormatting sqref="F129">
    <cfRule type="containsText" dxfId="252" priority="291" operator="containsText" text="ja">
      <formula>NOT(ISERROR(SEARCH("ja",F129)))</formula>
    </cfRule>
    <cfRule type="containsText" dxfId="251" priority="292" operator="containsText" text="nee">
      <formula>NOT(ISERROR(SEARCH("nee",F129)))</formula>
    </cfRule>
  </conditionalFormatting>
  <conditionalFormatting sqref="F129">
    <cfRule type="containsText" dxfId="250" priority="290" operator="containsText" text="deels">
      <formula>NOT(ISERROR(SEARCH("deels",F129)))</formula>
    </cfRule>
  </conditionalFormatting>
  <conditionalFormatting sqref="F131">
    <cfRule type="containsText" dxfId="249" priority="288" operator="containsText" text="ja">
      <formula>NOT(ISERROR(SEARCH("ja",F131)))</formula>
    </cfRule>
    <cfRule type="containsText" dxfId="248" priority="289" operator="containsText" text="nee">
      <formula>NOT(ISERROR(SEARCH("nee",F131)))</formula>
    </cfRule>
  </conditionalFormatting>
  <conditionalFormatting sqref="F131">
    <cfRule type="containsText" dxfId="247" priority="287" operator="containsText" text="deels">
      <formula>NOT(ISERROR(SEARCH("deels",F131)))</formula>
    </cfRule>
  </conditionalFormatting>
  <conditionalFormatting sqref="F148">
    <cfRule type="containsText" dxfId="246" priority="285" operator="containsText" text="ja">
      <formula>NOT(ISERROR(SEARCH("ja",F148)))</formula>
    </cfRule>
    <cfRule type="containsText" dxfId="245" priority="286" operator="containsText" text="nee">
      <formula>NOT(ISERROR(SEARCH("nee",F148)))</formula>
    </cfRule>
  </conditionalFormatting>
  <conditionalFormatting sqref="F148">
    <cfRule type="containsText" dxfId="244" priority="284" operator="containsText" text="deels">
      <formula>NOT(ISERROR(SEARCH("deels",F148)))</formula>
    </cfRule>
  </conditionalFormatting>
  <conditionalFormatting sqref="F153">
    <cfRule type="containsText" dxfId="243" priority="282" operator="containsText" text="ja">
      <formula>NOT(ISERROR(SEARCH("ja",F153)))</formula>
    </cfRule>
    <cfRule type="containsText" dxfId="242" priority="283" operator="containsText" text="nee">
      <formula>NOT(ISERROR(SEARCH("nee",F153)))</formula>
    </cfRule>
  </conditionalFormatting>
  <conditionalFormatting sqref="F153">
    <cfRule type="containsText" dxfId="241" priority="281" operator="containsText" text="deels">
      <formula>NOT(ISERROR(SEARCH("deels",F153)))</formula>
    </cfRule>
  </conditionalFormatting>
  <conditionalFormatting sqref="F164">
    <cfRule type="containsText" dxfId="240" priority="279" operator="containsText" text="ja">
      <formula>NOT(ISERROR(SEARCH("ja",F164)))</formula>
    </cfRule>
    <cfRule type="containsText" dxfId="239" priority="280" operator="containsText" text="nee">
      <formula>NOT(ISERROR(SEARCH("nee",F164)))</formula>
    </cfRule>
  </conditionalFormatting>
  <conditionalFormatting sqref="F164">
    <cfRule type="containsText" dxfId="238" priority="278" operator="containsText" text="deels">
      <formula>NOT(ISERROR(SEARCH("deels",F164)))</formula>
    </cfRule>
  </conditionalFormatting>
  <conditionalFormatting sqref="F206">
    <cfRule type="containsText" dxfId="237" priority="277" operator="containsText" text="ja">
      <formula>NOT(ISERROR(SEARCH("ja",F206)))</formula>
    </cfRule>
  </conditionalFormatting>
  <conditionalFormatting sqref="F206">
    <cfRule type="containsText" dxfId="236" priority="276" operator="containsText" text="deels">
      <formula>NOT(ISERROR(SEARCH("deels",F206)))</formula>
    </cfRule>
  </conditionalFormatting>
  <conditionalFormatting sqref="F308">
    <cfRule type="containsText" dxfId="235" priority="274" operator="containsText" text="ja">
      <formula>NOT(ISERROR(SEARCH("ja",F308)))</formula>
    </cfRule>
    <cfRule type="containsText" dxfId="234" priority="275" operator="containsText" text="nee">
      <formula>NOT(ISERROR(SEARCH("nee",F308)))</formula>
    </cfRule>
  </conditionalFormatting>
  <conditionalFormatting sqref="F308">
    <cfRule type="containsText" dxfId="233" priority="273" operator="containsText" text="deels">
      <formula>NOT(ISERROR(SEARCH("deels",F308)))</formula>
    </cfRule>
  </conditionalFormatting>
  <conditionalFormatting sqref="F310">
    <cfRule type="containsText" dxfId="232" priority="271" operator="containsText" text="ja">
      <formula>NOT(ISERROR(SEARCH("ja",F310)))</formula>
    </cfRule>
    <cfRule type="containsText" dxfId="231" priority="272" operator="containsText" text="nee">
      <formula>NOT(ISERROR(SEARCH("nee",F310)))</formula>
    </cfRule>
  </conditionalFormatting>
  <conditionalFormatting sqref="F310">
    <cfRule type="containsText" dxfId="230" priority="270" operator="containsText" text="deels">
      <formula>NOT(ISERROR(SEARCH("deels",F310)))</formula>
    </cfRule>
  </conditionalFormatting>
  <conditionalFormatting sqref="F313">
    <cfRule type="containsText" dxfId="229" priority="268" operator="containsText" text="ja">
      <formula>NOT(ISERROR(SEARCH("ja",F313)))</formula>
    </cfRule>
    <cfRule type="containsText" dxfId="228" priority="269" operator="containsText" text="nee">
      <formula>NOT(ISERROR(SEARCH("nee",F313)))</formula>
    </cfRule>
  </conditionalFormatting>
  <conditionalFormatting sqref="F313">
    <cfRule type="containsText" dxfId="227" priority="267" operator="containsText" text="deels">
      <formula>NOT(ISERROR(SEARCH("deels",F313)))</formula>
    </cfRule>
  </conditionalFormatting>
  <conditionalFormatting sqref="F330">
    <cfRule type="containsText" dxfId="226" priority="265" operator="containsText" text="ja">
      <formula>NOT(ISERROR(SEARCH("ja",F330)))</formula>
    </cfRule>
    <cfRule type="containsText" dxfId="225" priority="266" operator="containsText" text="nee">
      <formula>NOT(ISERROR(SEARCH("nee",F330)))</formula>
    </cfRule>
  </conditionalFormatting>
  <conditionalFormatting sqref="F330">
    <cfRule type="containsText" dxfId="224" priority="264" operator="containsText" text="deels">
      <formula>NOT(ISERROR(SEARCH("deels",F330)))</formula>
    </cfRule>
  </conditionalFormatting>
  <conditionalFormatting sqref="F346">
    <cfRule type="containsText" dxfId="223" priority="263" operator="containsText" text="nee">
      <formula>NOT(ISERROR(SEARCH("nee",F346)))</formula>
    </cfRule>
  </conditionalFormatting>
  <conditionalFormatting sqref="F346">
    <cfRule type="containsText" dxfId="222" priority="261" operator="containsText" text="ja">
      <formula>NOT(ISERROR(SEARCH("ja",F346)))</formula>
    </cfRule>
    <cfRule type="containsText" dxfId="221" priority="262" operator="containsText" text="nee">
      <formula>NOT(ISERROR(SEARCH("nee",F346)))</formula>
    </cfRule>
  </conditionalFormatting>
  <conditionalFormatting sqref="F346">
    <cfRule type="containsText" dxfId="220" priority="260" operator="containsText" text="deels">
      <formula>NOT(ISERROR(SEARCH("deels",F346)))</formula>
    </cfRule>
  </conditionalFormatting>
  <conditionalFormatting sqref="F347">
    <cfRule type="notContainsBlanks" dxfId="219" priority="259">
      <formula>LEN(TRIM(F347))&gt;0</formula>
    </cfRule>
  </conditionalFormatting>
  <conditionalFormatting sqref="F347">
    <cfRule type="containsText" dxfId="218" priority="257" operator="containsText" text="ja">
      <formula>NOT(ISERROR(SEARCH("ja",F347)))</formula>
    </cfRule>
    <cfRule type="containsText" dxfId="217" priority="258" operator="containsText" text="nee">
      <formula>NOT(ISERROR(SEARCH("nee",F347)))</formula>
    </cfRule>
  </conditionalFormatting>
  <conditionalFormatting sqref="F347">
    <cfRule type="containsText" dxfId="216" priority="256" operator="containsText" text="deels">
      <formula>NOT(ISERROR(SEARCH("deels",F347)))</formula>
    </cfRule>
  </conditionalFormatting>
  <conditionalFormatting sqref="F338">
    <cfRule type="containsText" dxfId="215" priority="254" operator="containsText" text="ja">
      <formula>NOT(ISERROR(SEARCH("ja",F338)))</formula>
    </cfRule>
    <cfRule type="containsText" dxfId="214" priority="255" operator="containsText" text="nee">
      <formula>NOT(ISERROR(SEARCH("nee",F338)))</formula>
    </cfRule>
  </conditionalFormatting>
  <conditionalFormatting sqref="F338">
    <cfRule type="containsText" dxfId="213" priority="253" operator="containsText" text="deels">
      <formula>NOT(ISERROR(SEARCH("deels",F338)))</formula>
    </cfRule>
  </conditionalFormatting>
  <conditionalFormatting sqref="F239">
    <cfRule type="notContainsBlanks" dxfId="212" priority="252">
      <formula>LEN(TRIM(F239))&gt;0</formula>
    </cfRule>
  </conditionalFormatting>
  <conditionalFormatting sqref="F239">
    <cfRule type="containsText" dxfId="211" priority="249" operator="containsText" text="deels">
      <formula>NOT(ISERROR(SEARCH("deels",F239)))</formula>
    </cfRule>
    <cfRule type="containsText" dxfId="210" priority="250" operator="containsText" text="ja">
      <formula>NOT(ISERROR(SEARCH("ja",F239)))</formula>
    </cfRule>
    <cfRule type="containsText" dxfId="209" priority="251" operator="containsText" text="nee">
      <formula>NOT(ISERROR(SEARCH("nee",F239)))</formula>
    </cfRule>
  </conditionalFormatting>
  <conditionalFormatting sqref="F210">
    <cfRule type="containsText" dxfId="208" priority="246" operator="containsText" text="ja">
      <formula>NOT(ISERROR(SEARCH("ja",F210)))</formula>
    </cfRule>
    <cfRule type="containsText" dxfId="207" priority="247" operator="containsText" text="deels">
      <formula>NOT(ISERROR(SEARCH("deels",F210)))</formula>
    </cfRule>
    <cfRule type="containsText" dxfId="206" priority="248" operator="containsText" text="nee">
      <formula>NOT(ISERROR(SEARCH("nee",F210)))</formula>
    </cfRule>
  </conditionalFormatting>
  <conditionalFormatting sqref="F211">
    <cfRule type="containsText" dxfId="205" priority="243" operator="containsText" text="ja">
      <formula>NOT(ISERROR(SEARCH("ja",F211)))</formula>
    </cfRule>
    <cfRule type="containsText" dxfId="204" priority="244" operator="containsText" text="deels">
      <formula>NOT(ISERROR(SEARCH("deels",F211)))</formula>
    </cfRule>
    <cfRule type="containsText" dxfId="203" priority="245" operator="containsText" text="nee">
      <formula>NOT(ISERROR(SEARCH("nee",F211)))</formula>
    </cfRule>
  </conditionalFormatting>
  <conditionalFormatting sqref="F124">
    <cfRule type="notContainsBlanks" dxfId="202" priority="242">
      <formula>LEN(TRIM(F124))&gt;0</formula>
    </cfRule>
  </conditionalFormatting>
  <conditionalFormatting sqref="F124">
    <cfRule type="containsText" dxfId="201" priority="240" operator="containsText" text="ja">
      <formula>NOT(ISERROR(SEARCH("ja",F124)))</formula>
    </cfRule>
    <cfRule type="containsText" dxfId="200" priority="241" operator="containsText" text="nee">
      <formula>NOT(ISERROR(SEARCH("nee",F124)))</formula>
    </cfRule>
  </conditionalFormatting>
  <conditionalFormatting sqref="F124">
    <cfRule type="containsText" dxfId="199" priority="239" operator="containsText" text="deels">
      <formula>NOT(ISERROR(SEARCH("deels",F124)))</formula>
    </cfRule>
  </conditionalFormatting>
  <conditionalFormatting sqref="F195">
    <cfRule type="containsText" dxfId="198" priority="231" operator="containsText" text="ja">
      <formula>NOT(ISERROR(SEARCH("ja",F195)))</formula>
    </cfRule>
    <cfRule type="containsText" dxfId="197" priority="232" operator="containsText" text="nee">
      <formula>NOT(ISERROR(SEARCH("nee",F195)))</formula>
    </cfRule>
  </conditionalFormatting>
  <conditionalFormatting sqref="F195">
    <cfRule type="containsText" dxfId="196" priority="230" operator="containsText" text="deels">
      <formula>NOT(ISERROR(SEARCH("deels",F195)))</formula>
    </cfRule>
  </conditionalFormatting>
  <conditionalFormatting sqref="F225">
    <cfRule type="containsText" dxfId="195" priority="229" operator="containsText" text="nee">
      <formula>NOT(ISERROR(SEARCH("nee",F225)))</formula>
    </cfRule>
  </conditionalFormatting>
  <conditionalFormatting sqref="F225">
    <cfRule type="containsText" dxfId="194" priority="228" operator="containsText" text="ja">
      <formula>NOT(ISERROR(SEARCH("ja",F225)))</formula>
    </cfRule>
  </conditionalFormatting>
  <conditionalFormatting sqref="F225">
    <cfRule type="containsText" dxfId="193" priority="227" operator="containsText" text="deels">
      <formula>NOT(ISERROR(SEARCH("deels",F225)))</formula>
    </cfRule>
  </conditionalFormatting>
  <conditionalFormatting sqref="F340">
    <cfRule type="containsText" dxfId="192" priority="223" operator="containsText" text="ja">
      <formula>NOT(ISERROR(SEARCH("ja",F340)))</formula>
    </cfRule>
    <cfRule type="containsText" dxfId="191" priority="224" operator="containsText" text="nee">
      <formula>NOT(ISERROR(SEARCH("nee",F340)))</formula>
    </cfRule>
  </conditionalFormatting>
  <conditionalFormatting sqref="F340">
    <cfRule type="containsText" dxfId="190" priority="222" operator="containsText" text="deels">
      <formula>NOT(ISERROR(SEARCH("deels",F340)))</formula>
    </cfRule>
  </conditionalFormatting>
  <conditionalFormatting sqref="F315">
    <cfRule type="containsText" dxfId="189" priority="220" operator="containsText" text="ja">
      <formula>NOT(ISERROR(SEARCH("ja",F315)))</formula>
    </cfRule>
    <cfRule type="containsText" dxfId="188" priority="221" operator="containsText" text="nee">
      <formula>NOT(ISERROR(SEARCH("nee",F315)))</formula>
    </cfRule>
  </conditionalFormatting>
  <conditionalFormatting sqref="F315">
    <cfRule type="containsText" dxfId="187" priority="219" operator="containsText" text="deels">
      <formula>NOT(ISERROR(SEARCH("deels",F315)))</formula>
    </cfRule>
  </conditionalFormatting>
  <conditionalFormatting sqref="F319">
    <cfRule type="containsText" dxfId="186" priority="217" operator="containsText" text="ja">
      <formula>NOT(ISERROR(SEARCH("ja",F319)))</formula>
    </cfRule>
    <cfRule type="containsText" dxfId="185" priority="218" operator="containsText" text="nee">
      <formula>NOT(ISERROR(SEARCH("nee",F319)))</formula>
    </cfRule>
  </conditionalFormatting>
  <conditionalFormatting sqref="F319">
    <cfRule type="containsText" dxfId="184" priority="216" operator="containsText" text="deels">
      <formula>NOT(ISERROR(SEARCH("deels",F319)))</formula>
    </cfRule>
  </conditionalFormatting>
  <conditionalFormatting sqref="F305">
    <cfRule type="containsText" dxfId="183" priority="214" operator="containsText" text="ja">
      <formula>NOT(ISERROR(SEARCH("ja",F305)))</formula>
    </cfRule>
    <cfRule type="containsText" dxfId="182" priority="215" operator="containsText" text="nee">
      <formula>NOT(ISERROR(SEARCH("nee",F305)))</formula>
    </cfRule>
  </conditionalFormatting>
  <conditionalFormatting sqref="F305">
    <cfRule type="containsText" dxfId="181" priority="213" operator="containsText" text="deels">
      <formula>NOT(ISERROR(SEARCH("deels",F305)))</formula>
    </cfRule>
  </conditionalFormatting>
  <conditionalFormatting sqref="F302">
    <cfRule type="containsText" dxfId="180" priority="211" operator="containsText" text="ja">
      <formula>NOT(ISERROR(SEARCH("ja",F302)))</formula>
    </cfRule>
    <cfRule type="containsText" dxfId="179" priority="212" operator="containsText" text="nee">
      <formula>NOT(ISERROR(SEARCH("nee",F302)))</formula>
    </cfRule>
  </conditionalFormatting>
  <conditionalFormatting sqref="F302">
    <cfRule type="containsText" dxfId="178" priority="210" operator="containsText" text="deels">
      <formula>NOT(ISERROR(SEARCH("deels",F302)))</formula>
    </cfRule>
  </conditionalFormatting>
  <conditionalFormatting sqref="F300">
    <cfRule type="containsText" dxfId="177" priority="208" operator="containsText" text="ja">
      <formula>NOT(ISERROR(SEARCH("ja",F300)))</formula>
    </cfRule>
    <cfRule type="containsText" dxfId="176" priority="209" operator="containsText" text="nee">
      <formula>NOT(ISERROR(SEARCH("nee",F300)))</formula>
    </cfRule>
  </conditionalFormatting>
  <conditionalFormatting sqref="F300">
    <cfRule type="containsText" dxfId="175" priority="207" operator="containsText" text="deels">
      <formula>NOT(ISERROR(SEARCH("deels",F300)))</formula>
    </cfRule>
  </conditionalFormatting>
  <conditionalFormatting sqref="F298">
    <cfRule type="containsText" dxfId="174" priority="205" operator="containsText" text="ja">
      <formula>NOT(ISERROR(SEARCH("ja",F298)))</formula>
    </cfRule>
    <cfRule type="containsText" dxfId="173" priority="206" operator="containsText" text="nee">
      <formula>NOT(ISERROR(SEARCH("nee",F298)))</formula>
    </cfRule>
  </conditionalFormatting>
  <conditionalFormatting sqref="F298">
    <cfRule type="containsText" dxfId="172" priority="204" operator="containsText" text="deels">
      <formula>NOT(ISERROR(SEARCH("deels",F298)))</formula>
    </cfRule>
  </conditionalFormatting>
  <conditionalFormatting sqref="F294">
    <cfRule type="containsText" dxfId="171" priority="202" operator="containsText" text="ja">
      <formula>NOT(ISERROR(SEARCH("ja",F294)))</formula>
    </cfRule>
    <cfRule type="containsText" dxfId="170" priority="203" operator="containsText" text="nee">
      <formula>NOT(ISERROR(SEARCH("nee",F294)))</formula>
    </cfRule>
  </conditionalFormatting>
  <conditionalFormatting sqref="F294">
    <cfRule type="containsText" dxfId="169" priority="201" operator="containsText" text="deels">
      <formula>NOT(ISERROR(SEARCH("deels",F294)))</formula>
    </cfRule>
  </conditionalFormatting>
  <conditionalFormatting sqref="F292">
    <cfRule type="containsText" dxfId="168" priority="199" operator="containsText" text="ja">
      <formula>NOT(ISERROR(SEARCH("ja",F292)))</formula>
    </cfRule>
    <cfRule type="containsText" dxfId="167" priority="200" operator="containsText" text="nee">
      <formula>NOT(ISERROR(SEARCH("nee",F292)))</formula>
    </cfRule>
  </conditionalFormatting>
  <conditionalFormatting sqref="F292">
    <cfRule type="containsText" dxfId="166" priority="198" operator="containsText" text="deels">
      <formula>NOT(ISERROR(SEARCH("deels",F292)))</formula>
    </cfRule>
  </conditionalFormatting>
  <conditionalFormatting sqref="F290">
    <cfRule type="containsText" dxfId="165" priority="196" operator="containsText" text="ja">
      <formula>NOT(ISERROR(SEARCH("ja",F290)))</formula>
    </cfRule>
    <cfRule type="containsText" dxfId="164" priority="197" operator="containsText" text="nee">
      <formula>NOT(ISERROR(SEARCH("nee",F290)))</formula>
    </cfRule>
  </conditionalFormatting>
  <conditionalFormatting sqref="F290">
    <cfRule type="containsText" dxfId="163" priority="195" operator="containsText" text="deels">
      <formula>NOT(ISERROR(SEARCH("deels",F290)))</formula>
    </cfRule>
  </conditionalFormatting>
  <conditionalFormatting sqref="F285">
    <cfRule type="containsText" dxfId="162" priority="193" operator="containsText" text="ja">
      <formula>NOT(ISERROR(SEARCH("ja",F285)))</formula>
    </cfRule>
    <cfRule type="containsText" dxfId="161" priority="194" operator="containsText" text="nee">
      <formula>NOT(ISERROR(SEARCH("nee",F285)))</formula>
    </cfRule>
  </conditionalFormatting>
  <conditionalFormatting sqref="F285">
    <cfRule type="containsText" dxfId="160" priority="192" operator="containsText" text="deels">
      <formula>NOT(ISERROR(SEARCH("deels",F285)))</formula>
    </cfRule>
  </conditionalFormatting>
  <conditionalFormatting sqref="F276">
    <cfRule type="cellIs" dxfId="159" priority="189" operator="equal">
      <formula>"deels"</formula>
    </cfRule>
    <cfRule type="cellIs" dxfId="158" priority="190" operator="equal">
      <formula>"nee"</formula>
    </cfRule>
    <cfRule type="cellIs" dxfId="157" priority="191" operator="equal">
      <formula>"ja"</formula>
    </cfRule>
  </conditionalFormatting>
  <conditionalFormatting sqref="F252">
    <cfRule type="cellIs" dxfId="156" priority="186" operator="equal">
      <formula>"deels"</formula>
    </cfRule>
    <cfRule type="cellIs" dxfId="155" priority="187" operator="equal">
      <formula>"ja"</formula>
    </cfRule>
    <cfRule type="containsText" dxfId="154" priority="188" operator="containsText" text="nee">
      <formula>NOT(ISERROR(SEARCH("nee",F252)))</formula>
    </cfRule>
  </conditionalFormatting>
  <conditionalFormatting sqref="F288">
    <cfRule type="containsText" dxfId="153" priority="184" operator="containsText" text="ja">
      <formula>NOT(ISERROR(SEARCH("ja",F288)))</formula>
    </cfRule>
    <cfRule type="containsText" dxfId="152" priority="185" operator="containsText" text="nee">
      <formula>NOT(ISERROR(SEARCH("nee",F288)))</formula>
    </cfRule>
  </conditionalFormatting>
  <conditionalFormatting sqref="F288">
    <cfRule type="containsText" dxfId="151" priority="183" operator="containsText" text="deels">
      <formula>NOT(ISERROR(SEARCH("deels",F288)))</formula>
    </cfRule>
  </conditionalFormatting>
  <conditionalFormatting sqref="F283">
    <cfRule type="containsText" dxfId="150" priority="181" operator="containsText" text="ja">
      <formula>NOT(ISERROR(SEARCH("ja",F283)))</formula>
    </cfRule>
    <cfRule type="containsText" dxfId="149" priority="182" operator="containsText" text="nee">
      <formula>NOT(ISERROR(SEARCH("nee",F283)))</formula>
    </cfRule>
  </conditionalFormatting>
  <conditionalFormatting sqref="F283">
    <cfRule type="containsText" dxfId="148" priority="180" operator="containsText" text="deels">
      <formula>NOT(ISERROR(SEARCH("deels",F283)))</formula>
    </cfRule>
  </conditionalFormatting>
  <conditionalFormatting sqref="F284">
    <cfRule type="containsText" dxfId="147" priority="178" operator="containsText" text="ja">
      <formula>NOT(ISERROR(SEARCH("ja",F284)))</formula>
    </cfRule>
    <cfRule type="containsText" dxfId="146" priority="179" operator="containsText" text="nee">
      <formula>NOT(ISERROR(SEARCH("nee",F284)))</formula>
    </cfRule>
  </conditionalFormatting>
  <conditionalFormatting sqref="F284">
    <cfRule type="containsText" dxfId="145" priority="177" operator="containsText" text="deels">
      <formula>NOT(ISERROR(SEARCH("deels",F284)))</formula>
    </cfRule>
  </conditionalFormatting>
  <conditionalFormatting sqref="F295">
    <cfRule type="containsText" dxfId="144" priority="175" operator="containsText" text="ja">
      <formula>NOT(ISERROR(SEARCH("ja",F295)))</formula>
    </cfRule>
    <cfRule type="containsText" dxfId="143" priority="176" operator="containsText" text="nee">
      <formula>NOT(ISERROR(SEARCH("nee",F295)))</formula>
    </cfRule>
  </conditionalFormatting>
  <conditionalFormatting sqref="F295">
    <cfRule type="containsText" dxfId="142" priority="174" operator="containsText" text="deels">
      <formula>NOT(ISERROR(SEARCH("deels",F295)))</formula>
    </cfRule>
  </conditionalFormatting>
  <conditionalFormatting sqref="F286">
    <cfRule type="containsText" dxfId="141" priority="172" operator="containsText" text="ja">
      <formula>NOT(ISERROR(SEARCH("ja",F286)))</formula>
    </cfRule>
    <cfRule type="containsText" dxfId="140" priority="173" operator="containsText" text="nee">
      <formula>NOT(ISERROR(SEARCH("nee",F286)))</formula>
    </cfRule>
  </conditionalFormatting>
  <conditionalFormatting sqref="F286">
    <cfRule type="containsText" dxfId="139" priority="171" operator="containsText" text="deels">
      <formula>NOT(ISERROR(SEARCH("deels",F286)))</formula>
    </cfRule>
  </conditionalFormatting>
  <conditionalFormatting sqref="F281">
    <cfRule type="containsText" dxfId="138" priority="169" operator="containsText" text="ja">
      <formula>NOT(ISERROR(SEARCH("ja",F281)))</formula>
    </cfRule>
    <cfRule type="containsText" dxfId="137" priority="170" operator="containsText" text="nee">
      <formula>NOT(ISERROR(SEARCH("nee",F281)))</formula>
    </cfRule>
  </conditionalFormatting>
  <conditionalFormatting sqref="F281">
    <cfRule type="containsText" dxfId="136" priority="168" operator="containsText" text="deels">
      <formula>NOT(ISERROR(SEARCH("deels",F281)))</formula>
    </cfRule>
  </conditionalFormatting>
  <conditionalFormatting sqref="F280">
    <cfRule type="containsText" dxfId="135" priority="166" operator="containsText" text="ja">
      <formula>NOT(ISERROR(SEARCH("ja",F280)))</formula>
    </cfRule>
    <cfRule type="containsText" dxfId="134" priority="167" operator="containsText" text="nee">
      <formula>NOT(ISERROR(SEARCH("nee",F280)))</formula>
    </cfRule>
  </conditionalFormatting>
  <conditionalFormatting sqref="F280">
    <cfRule type="containsText" dxfId="133" priority="165" operator="containsText" text="deels">
      <formula>NOT(ISERROR(SEARCH("deels",F280)))</formula>
    </cfRule>
  </conditionalFormatting>
  <conditionalFormatting sqref="F279">
    <cfRule type="containsText" dxfId="132" priority="163" operator="containsText" text="ja">
      <formula>NOT(ISERROR(SEARCH("ja",F279)))</formula>
    </cfRule>
    <cfRule type="containsText" dxfId="131" priority="164" operator="containsText" text="nee">
      <formula>NOT(ISERROR(SEARCH("nee",F279)))</formula>
    </cfRule>
  </conditionalFormatting>
  <conditionalFormatting sqref="F279">
    <cfRule type="containsText" dxfId="130" priority="162" operator="containsText" text="deels">
      <formula>NOT(ISERROR(SEARCH("deels",F279)))</formula>
    </cfRule>
  </conditionalFormatting>
  <conditionalFormatting sqref="F256">
    <cfRule type="cellIs" dxfId="129" priority="159" operator="equal">
      <formula>"deels"</formula>
    </cfRule>
    <cfRule type="cellIs" dxfId="128" priority="160" operator="equal">
      <formula>"ja"</formula>
    </cfRule>
    <cfRule type="containsText" dxfId="127" priority="161" operator="containsText" text="nee">
      <formula>NOT(ISERROR(SEARCH("nee",F256)))</formula>
    </cfRule>
  </conditionalFormatting>
  <conditionalFormatting sqref="F249">
    <cfRule type="cellIs" dxfId="126" priority="156" operator="equal">
      <formula>"nee"</formula>
    </cfRule>
    <cfRule type="cellIs" dxfId="125" priority="157" operator="equal">
      <formula>"deels"</formula>
    </cfRule>
    <cfRule type="cellIs" dxfId="124" priority="158" operator="equal">
      <formula>"ja"</formula>
    </cfRule>
  </conditionalFormatting>
  <conditionalFormatting sqref="F245">
    <cfRule type="cellIs" dxfId="123" priority="153" operator="equal">
      <formula>"nee"</formula>
    </cfRule>
    <cfRule type="cellIs" dxfId="122" priority="154" operator="equal">
      <formula>"deels"</formula>
    </cfRule>
    <cfRule type="cellIs" dxfId="121" priority="155" operator="equal">
      <formula>"ja"</formula>
    </cfRule>
  </conditionalFormatting>
  <conditionalFormatting sqref="F244">
    <cfRule type="cellIs" dxfId="120" priority="150" operator="equal">
      <formula>"nee"</formula>
    </cfRule>
    <cfRule type="cellIs" dxfId="119" priority="151" operator="equal">
      <formula>"deels"</formula>
    </cfRule>
    <cfRule type="cellIs" dxfId="118" priority="152" operator="equal">
      <formula>"ja"</formula>
    </cfRule>
  </conditionalFormatting>
  <conditionalFormatting sqref="F104">
    <cfRule type="cellIs" dxfId="117" priority="147" operator="equal">
      <formula>"nee"</formula>
    </cfRule>
    <cfRule type="cellIs" dxfId="116" priority="148" operator="equal">
      <formula>"deels"</formula>
    </cfRule>
    <cfRule type="cellIs" dxfId="115" priority="149" operator="equal">
      <formula>"ja"</formula>
    </cfRule>
  </conditionalFormatting>
  <conditionalFormatting sqref="F24">
    <cfRule type="cellIs" dxfId="114" priority="144" operator="equal">
      <formula>"nee"</formula>
    </cfRule>
    <cfRule type="cellIs" dxfId="113" priority="145" operator="equal">
      <formula>"deels"</formula>
    </cfRule>
    <cfRule type="cellIs" dxfId="112" priority="146" operator="equal">
      <formula>"ja"</formula>
    </cfRule>
  </conditionalFormatting>
  <conditionalFormatting sqref="F177">
    <cfRule type="containsText" dxfId="111" priority="141" operator="containsText" text="deels">
      <formula>NOT(ISERROR(SEARCH("deels",F177)))</formula>
    </cfRule>
    <cfRule type="containsText" dxfId="110" priority="142" operator="containsText" text="ja">
      <formula>NOT(ISERROR(SEARCH("ja",F177)))</formula>
    </cfRule>
    <cfRule type="containsText" dxfId="109" priority="143" operator="containsText" text="nee">
      <formula>NOT(ISERROR(SEARCH("nee",F177)))</formula>
    </cfRule>
  </conditionalFormatting>
  <conditionalFormatting sqref="J78:J85">
    <cfRule type="cellIs" dxfId="108" priority="10" operator="equal">
      <formula>"nee"</formula>
    </cfRule>
    <cfRule type="cellIs" dxfId="107" priority="11" operator="equal">
      <formula>"deels"</formula>
    </cfRule>
    <cfRule type="cellIs" dxfId="106" priority="12" operator="equal">
      <formula>"ja"</formula>
    </cfRule>
  </conditionalFormatting>
  <conditionalFormatting sqref="J7:J13">
    <cfRule type="cellIs" dxfId="105" priority="21" operator="equal">
      <formula>"nee"</formula>
    </cfRule>
    <cfRule type="cellIs" dxfId="104" priority="118" operator="equal">
      <formula>"ja"</formula>
    </cfRule>
    <cfRule type="expression" dxfId="103" priority="119">
      <formula>$F$6="ja"</formula>
    </cfRule>
  </conditionalFormatting>
  <conditionalFormatting sqref="J70">
    <cfRule type="cellIs" dxfId="102" priority="110" operator="equal">
      <formula>"ja"</formula>
    </cfRule>
    <cfRule type="cellIs" dxfId="101" priority="114" operator="equal">
      <formula>"nee"</formula>
    </cfRule>
  </conditionalFormatting>
  <conditionalFormatting sqref="J90:J94">
    <cfRule type="expression" dxfId="100" priority="106">
      <formula>$F$90="deels"</formula>
    </cfRule>
    <cfRule type="expression" dxfId="99" priority="107">
      <formula>$F$90="ja"</formula>
    </cfRule>
  </conditionalFormatting>
  <conditionalFormatting sqref="J93:J94">
    <cfRule type="cellIs" dxfId="98" priority="104" operator="equal">
      <formula>"nee"</formula>
    </cfRule>
    <cfRule type="cellIs" dxfId="97" priority="105" operator="equal">
      <formula>"ja"</formula>
    </cfRule>
  </conditionalFormatting>
  <conditionalFormatting sqref="J110:J114">
    <cfRule type="expression" dxfId="96" priority="103">
      <formula>$F$110="ja"</formula>
    </cfRule>
    <cfRule type="expression" dxfId="95" priority="628">
      <formula>$F$110="deels"</formula>
    </cfRule>
  </conditionalFormatting>
  <conditionalFormatting sqref="J124:J126">
    <cfRule type="expression" dxfId="94" priority="98">
      <formula>$F$124="deels"</formula>
    </cfRule>
    <cfRule type="expression" dxfId="93" priority="101">
      <formula>$F$124="ja"</formula>
    </cfRule>
  </conditionalFormatting>
  <conditionalFormatting sqref="J120:J122">
    <cfRule type="cellIs" dxfId="92" priority="45" operator="equal">
      <formula>"nee"</formula>
    </cfRule>
    <cfRule type="cellIs" dxfId="91" priority="46" operator="equal">
      <formula>"deels"</formula>
    </cfRule>
    <cfRule type="cellIs" dxfId="90" priority="47" operator="equal">
      <formula>"ja"</formula>
    </cfRule>
    <cfRule type="expression" dxfId="89" priority="48">
      <formula>$F$120="deels"</formula>
    </cfRule>
    <cfRule type="expression" dxfId="88" priority="100">
      <formula>$F$120="ja"</formula>
    </cfRule>
  </conditionalFormatting>
  <conditionalFormatting sqref="J127:J128">
    <cfRule type="expression" dxfId="87" priority="96">
      <formula>$F$127="deels"</formula>
    </cfRule>
    <cfRule type="expression" dxfId="86" priority="97">
      <formula>$F$127="ja"</formula>
    </cfRule>
  </conditionalFormatting>
  <conditionalFormatting sqref="J129:J130">
    <cfRule type="expression" dxfId="85" priority="94">
      <formula>$F$129="ja"</formula>
    </cfRule>
    <cfRule type="expression" dxfId="84" priority="95">
      <formula>$F$129="deels"</formula>
    </cfRule>
  </conditionalFormatting>
  <conditionalFormatting sqref="J131">
    <cfRule type="expression" dxfId="83" priority="91">
      <formula>$F$131="ja"</formula>
    </cfRule>
    <cfRule type="expression" dxfId="82" priority="92">
      <formula>$F$131="deels"</formula>
    </cfRule>
  </conditionalFormatting>
  <conditionalFormatting sqref="J148">
    <cfRule type="expression" dxfId="81" priority="86">
      <formula>$F$148="deels"</formula>
    </cfRule>
    <cfRule type="expression" dxfId="80" priority="87">
      <formula>$F$148="ja"</formula>
    </cfRule>
  </conditionalFormatting>
  <conditionalFormatting sqref="J145">
    <cfRule type="expression" dxfId="79" priority="517">
      <formula>$F$145="deels"</formula>
    </cfRule>
  </conditionalFormatting>
  <conditionalFormatting sqref="J179:J181">
    <cfRule type="expression" dxfId="78" priority="83">
      <formula>$F$179="deels"</formula>
    </cfRule>
    <cfRule type="expression" dxfId="77" priority="496">
      <formula>$F$179="ja"</formula>
    </cfRule>
  </conditionalFormatting>
  <conditionalFormatting sqref="J207:J208">
    <cfRule type="cellIs" dxfId="76" priority="79" operator="equal">
      <formula>"nee"</formula>
    </cfRule>
    <cfRule type="cellIs" dxfId="75" priority="80" operator="equal">
      <formula>"deels"</formula>
    </cfRule>
    <cfRule type="cellIs" dxfId="74" priority="81" operator="equal">
      <formula>"ja"</formula>
    </cfRule>
  </conditionalFormatting>
  <conditionalFormatting sqref="J211:J219">
    <cfRule type="cellIs" dxfId="73" priority="74" operator="equal">
      <formula>"nee"</formula>
    </cfRule>
    <cfRule type="cellIs" dxfId="72" priority="75" operator="equal">
      <formula>"deels"</formula>
    </cfRule>
    <cfRule type="cellIs" dxfId="71" priority="76" operator="equal">
      <formula>"ja"</formula>
    </cfRule>
    <cfRule type="expression" dxfId="70" priority="77">
      <formula>$F$211="ja"</formula>
    </cfRule>
    <cfRule type="expression" dxfId="69" priority="78">
      <formula>$F$211="deels"</formula>
    </cfRule>
  </conditionalFormatting>
  <conditionalFormatting sqref="J225">
    <cfRule type="expression" dxfId="68" priority="72">
      <formula>$F$225="deels"</formula>
    </cfRule>
    <cfRule type="expression" dxfId="67" priority="484">
      <formula>$F$225="ja"</formula>
    </cfRule>
  </conditionalFormatting>
  <conditionalFormatting sqref="J239">
    <cfRule type="expression" dxfId="66" priority="68">
      <formula>$F$239="deels"</formula>
    </cfRule>
    <cfRule type="expression" dxfId="65" priority="69">
      <formula>$F$239="nee"</formula>
    </cfRule>
  </conditionalFormatting>
  <conditionalFormatting sqref="J244">
    <cfRule type="expression" dxfId="64" priority="66">
      <formula>$F$244="deels"</formula>
    </cfRule>
    <cfRule type="expression" dxfId="63" priority="67">
      <formula>$F$244="ja"</formula>
    </cfRule>
  </conditionalFormatting>
  <conditionalFormatting sqref="F270">
    <cfRule type="cellIs" dxfId="62" priority="63" operator="equal">
      <formula>"nee"</formula>
    </cfRule>
    <cfRule type="cellIs" dxfId="61" priority="64" operator="equal">
      <formula>"deels"</formula>
    </cfRule>
    <cfRule type="cellIs" dxfId="60" priority="65" operator="equal">
      <formula>"ja"</formula>
    </cfRule>
  </conditionalFormatting>
  <conditionalFormatting sqref="J270:J274">
    <cfRule type="expression" dxfId="59" priority="61">
      <formula>$F$270="deels"</formula>
    </cfRule>
    <cfRule type="expression" dxfId="58" priority="62">
      <formula>$F$270="ja"</formula>
    </cfRule>
  </conditionalFormatting>
  <conditionalFormatting sqref="J231">
    <cfRule type="expression" dxfId="57" priority="56">
      <formula>$F$231="nee"</formula>
    </cfRule>
    <cfRule type="expression" dxfId="56" priority="71">
      <formula>$F$231="deels"</formula>
    </cfRule>
  </conditionalFormatting>
  <conditionalFormatting sqref="J71">
    <cfRule type="expression" dxfId="55" priority="54">
      <formula>$J$70="ja"</formula>
    </cfRule>
  </conditionalFormatting>
  <conditionalFormatting sqref="J72">
    <cfRule type="expression" dxfId="54" priority="52">
      <formula>$J$70="ja"</formula>
    </cfRule>
  </conditionalFormatting>
  <conditionalFormatting sqref="J96">
    <cfRule type="expression" dxfId="53" priority="49">
      <formula>OR($F$96="nee",$F$96="deels")</formula>
    </cfRule>
    <cfRule type="notContainsBlanks" dxfId="52" priority="50">
      <formula>LEN(TRIM(J96))&gt;0</formula>
    </cfRule>
  </conditionalFormatting>
  <conditionalFormatting sqref="J290">
    <cfRule type="expression" dxfId="51" priority="44">
      <formula>$F$290="deels"</formula>
    </cfRule>
    <cfRule type="expression" dxfId="50" priority="449">
      <formula>$F$290="ja"</formula>
    </cfRule>
  </conditionalFormatting>
  <conditionalFormatting sqref="J292">
    <cfRule type="expression" dxfId="49" priority="41">
      <formula>$F$292="deels"</formula>
    </cfRule>
    <cfRule type="expression" dxfId="48" priority="42">
      <formula>$F$292="nee"</formula>
    </cfRule>
  </conditionalFormatting>
  <conditionalFormatting sqref="J295">
    <cfRule type="expression" dxfId="47" priority="39">
      <formula>$F$295="deels"</formula>
    </cfRule>
    <cfRule type="expression" dxfId="46" priority="40">
      <formula>$F$295="nee"</formula>
    </cfRule>
  </conditionalFormatting>
  <conditionalFormatting sqref="J294">
    <cfRule type="expression" dxfId="45" priority="36">
      <formula>$F$294="nee"</formula>
    </cfRule>
    <cfRule type="expression" dxfId="44" priority="37">
      <formula>$F$294="deels"</formula>
    </cfRule>
  </conditionalFormatting>
  <conditionalFormatting sqref="J341:J345">
    <cfRule type="expression" dxfId="43" priority="434">
      <formula>$F$340="deels"</formula>
    </cfRule>
    <cfRule type="expression" dxfId="42" priority="435">
      <formula>$F$340="ja"</formula>
    </cfRule>
  </conditionalFormatting>
  <conditionalFormatting sqref="J319">
    <cfRule type="expression" dxfId="41" priority="32">
      <formula>$F$319="deels"</formula>
    </cfRule>
    <cfRule type="expression" dxfId="40" priority="33">
      <formula>$F$319="ja"</formula>
    </cfRule>
  </conditionalFormatting>
  <conditionalFormatting sqref="J315">
    <cfRule type="expression" dxfId="39" priority="30">
      <formula>$F$315="deels"</formula>
    </cfRule>
    <cfRule type="expression" dxfId="38" priority="31">
      <formula>$F$315="ja"</formula>
    </cfRule>
  </conditionalFormatting>
  <conditionalFormatting sqref="J298">
    <cfRule type="expression" dxfId="37" priority="28">
      <formula>$F$298="deels"</formula>
    </cfRule>
    <cfRule type="expression" dxfId="36" priority="29">
      <formula>$F$298="nee"</formula>
    </cfRule>
  </conditionalFormatting>
  <conditionalFormatting sqref="J300">
    <cfRule type="expression" dxfId="35" priority="26">
      <formula>$F$300="deels"</formula>
    </cfRule>
    <cfRule type="expression" dxfId="34" priority="27">
      <formula>$F$300="nee"</formula>
    </cfRule>
  </conditionalFormatting>
  <conditionalFormatting sqref="J302">
    <cfRule type="expression" dxfId="33" priority="24">
      <formula>$F$302="deels"</formula>
    </cfRule>
    <cfRule type="expression" dxfId="32" priority="25">
      <formula>$F$302="nee"</formula>
    </cfRule>
  </conditionalFormatting>
  <conditionalFormatting sqref="J305">
    <cfRule type="expression" dxfId="31" priority="22">
      <formula>$F$305="deels"</formula>
    </cfRule>
    <cfRule type="expression" dxfId="30" priority="23">
      <formula>$F$305="nee"</formula>
    </cfRule>
  </conditionalFormatting>
  <conditionalFormatting sqref="J6">
    <cfRule type="expression" dxfId="29" priority="20">
      <formula>$F$6="ja"</formula>
    </cfRule>
  </conditionalFormatting>
  <conditionalFormatting sqref="J77">
    <cfRule type="cellIs" dxfId="28" priority="14" operator="equal">
      <formula>"ja"</formula>
    </cfRule>
    <cfRule type="cellIs" dxfId="27" priority="15" operator="equal">
      <formula>"nee"</formula>
    </cfRule>
    <cfRule type="cellIs" dxfId="26" priority="17" operator="equal">
      <formula>"deels"</formula>
    </cfRule>
    <cfRule type="expression" dxfId="25" priority="18">
      <formula>$F$76="ja"</formula>
    </cfRule>
    <cfRule type="expression" dxfId="24" priority="19">
      <formula>$F$76="deels"</formula>
    </cfRule>
  </conditionalFormatting>
  <conditionalFormatting sqref="J79:J85">
    <cfRule type="expression" dxfId="23" priority="13">
      <formula>$F$76="ja"</formula>
    </cfRule>
    <cfRule type="expression" dxfId="22" priority="123">
      <formula>$F$76="deels"</formula>
    </cfRule>
  </conditionalFormatting>
  <conditionalFormatting sqref="J78">
    <cfRule type="expression" dxfId="21" priority="121">
      <formula>$F$76="ja"</formula>
    </cfRule>
    <cfRule type="expression" dxfId="20" priority="122">
      <formula>$F$76="deels"</formula>
    </cfRule>
  </conditionalFormatting>
  <conditionalFormatting sqref="J252:J255">
    <cfRule type="expression" dxfId="19" priority="469">
      <formula>$F$252="deels"</formula>
    </cfRule>
    <cfRule type="expression" dxfId="18" priority="470">
      <formula>$F$252="ja"</formula>
    </cfRule>
  </conditionalFormatting>
  <conditionalFormatting sqref="J330:J336">
    <cfRule type="expression" dxfId="17" priority="6">
      <formula>$F$330="deels"</formula>
    </cfRule>
    <cfRule type="expression" dxfId="16" priority="7">
      <formula>$F$330="ja"</formula>
    </cfRule>
  </conditionalFormatting>
  <conditionalFormatting sqref="J338">
    <cfRule type="expression" dxfId="15" priority="4">
      <formula>$F$338="deels"</formula>
    </cfRule>
    <cfRule type="expression" dxfId="14" priority="5">
      <formula>$F$338="ja"</formula>
    </cfRule>
  </conditionalFormatting>
  <conditionalFormatting sqref="J346">
    <cfRule type="expression" dxfId="13" priority="1">
      <formula>$F346="deels"</formula>
    </cfRule>
    <cfRule type="expression" dxfId="12" priority="2">
      <formula>$F$346="nee"</formula>
    </cfRule>
    <cfRule type="expression" dxfId="11" priority="3">
      <formula>$F$346="ja"</formula>
    </cfRule>
  </conditionalFormatting>
  <dataValidations count="12">
    <dataValidation type="list" allowBlank="1" showInputMessage="1" showErrorMessage="1" errorTitle="Niet toegestaan antwoord" error="U dient deze vraag te beantwoorden met ja, nee of deels. Een toelichting kunt u in kolom L invullen. " sqref="F235">
      <formula1>$W$4:$W$5</formula1>
    </dataValidation>
    <dataValidation allowBlank="1" showInputMessage="1" showErrorMessage="1" errorTitle="Niet toegestaan antwoord" error="U dient deze vraag te beantwoorden met ja, nee of deels. Een toelichting kunt u in kolom L invullen. " sqref="F7:F13 F212:F219 F189:F190 F130 F128 F125:F126 F121:F122 F118 F111:F114 F100:F101 F91:F94 F71:F72 F67 F59:F63 F55:F56 F51 F36:F47 F25:F34 F18:F21"/>
    <dataValidation type="list" errorStyle="warning" allowBlank="1" showInputMessage="1" showErrorMessage="1" sqref="A2">
      <formula1>$A$557:$A$965</formula1>
    </dataValidation>
    <dataValidation type="list" allowBlank="1" showInputMessage="1" showErrorMessage="1" errorTitle="Niet toegestaan antwoord " error="U dient deze vraag te beantwoorden met ja, nee of deels. U kunt een toelichting geven in kolom L. " sqref="J77:J85">
      <formula1>$W$4:$W$6</formula1>
    </dataValidation>
    <dataValidation type="list" allowBlank="1" showInputMessage="1" showErrorMessage="1" sqref="X108:X109">
      <formula1>#REF!</formula1>
    </dataValidation>
    <dataValidation type="list" allowBlank="1" showInputMessage="1" showErrorMessage="1" sqref="J188:J189 J124:J131 F176 J211:J219 F227 F231 F229 F76 F171 F183 J120 F276">
      <formula1>$W$4:$W$6</formula1>
    </dataValidation>
    <dataValidation type="list" errorStyle="warning" allowBlank="1" showInputMessage="1" showErrorMessage="1" sqref="F102:F103">
      <formula1>$W$4:$W$6</formula1>
    </dataValidation>
    <dataValidation type="list" allowBlank="1" showInputMessage="1" sqref="J311:K311 J70 J94 J193 J198:J200 J202:J204 J158:J161 J54 J26:J34 J50 J37:J47 J18:J21 J93:K93 J59:J63 J7:J13">
      <formula1>$W$4:$W$5</formula1>
    </dataValidation>
    <dataValidation type="list" allowBlank="1" showInputMessage="1" showErrorMessage="1" errorTitle="Niet toegestaan antwoord" error="U dient deze vraag te beantwoorden met ja, nee of deels. Een toelichting kunt u in kolom L invullen. " sqref="F346:F347 F58 F268 F343 F305 F338 F225 F167 F288 F256:F257 F315 F313 F270 F148 F279:F281 F283:F286 F252 F292 F290 F300 F302 F330 F319 F206 F308 F310 F340 F153 J207:J209 F298 F158 F202 F198 F145 F188 F249 F131 F90 F35 F104 F96:F97 F179 F117 F70 F210:F211 F99 F129 F120 F134 F139 F6 F54 F15 F124 F260 F50 F22 F17 F24 F195 F110 F127 F222 F239 F66 F192 F241 F164 F294:F295 F244:F245 F177">
      <formula1>$W$4:$W$6</formula1>
    </dataValidation>
    <dataValidation type="list" allowBlank="1" showInputMessage="1" showErrorMessage="1" sqref="F2">
      <formula1>$AH$6:$AH$16</formula1>
    </dataValidation>
    <dataValidation allowBlank="1" showInputMessage="1" showErrorMessage="1" errorTitle="Niet toegestaan antwoord " error="U dient deze vraag te beantwoorden met ja, nee of deels. U kunt een toelichting geven in kolom L. " sqref="K78:K85"/>
    <dataValidation allowBlank="1" showInputMessage="1" sqref="K158:K161 K7:K13"/>
  </dataValidations>
  <hyperlinks>
    <hyperlink ref="B87:G87" r:id="rId1" display="zie http://stadsarchief.amsterdam.nl/stadsarchief/over_ons/archiefinspectie/toelichting_beheerplan.pdf "/>
    <hyperlink ref="B88:G88" r:id="rId2" display="of http://www.stadsarchief.rotterdam.nl/informatiebeheer/informatiebeheerplan"/>
    <hyperlink ref="B136" r:id="rId3" display="http://www.rijksoverheid.nl/documenten-en-publicaties/rapporten/2010/03/01/auditprotocol-voor-uitvoering-audit-wet-basisregistraties-uitwerking-artikel-42-wet-bag.html"/>
    <hyperlink ref="B141" r:id="rId4"/>
    <hyperlink ref="B150" r:id="rId5"/>
    <hyperlink ref="B155:G155" r:id="rId6" display="De brochure van RODIN is te vinden op de site van de LOPAI (http://www.lopai.nl/pdf/Brochure_RODIN_dubbelzijdig.pdf)."/>
    <hyperlink ref="B169:G169" r:id="rId7" display="Het Forum Standaardisatie biedt een lijst met open formaten aan"/>
    <hyperlink ref="B173" r:id="rId8" display=" http://nl.wikipedia.org/wiki/Datacrompressie en "/>
    <hyperlink ref="B174" r:id="rId9"/>
    <hyperlink ref="B185" r:id="rId10"/>
    <hyperlink ref="B247" r:id="rId11"/>
    <hyperlink ref="B250:G250" r:id="rId12" display="Zie http://www.archiefbrain.nl/werk-in-uitvoering.php?subnav=3&amp;pagina_id=57. "/>
    <hyperlink ref="B301:G301" r:id="rId13" display="http://www.archiefbrain.nl/werk-in-uitvoering.php?subnav=3&amp;pagina_id=57"/>
    <hyperlink ref="B303:G303" r:id="rId14" display="http://www.archiefbrain.nl/werk-in-uitvoering.php?subnav=3&amp;pagina_id=57"/>
    <hyperlink ref="B267" r:id="rId15"/>
    <hyperlink ref="L118" location="'KPI 3.2 voor O'!A1" display="Gebruik bij meerdere systemen voor het beantwoorden van KPI 3.2.a1 t/m a.5 sheet KPI 3.2 voor O"/>
    <hyperlink ref="L110" location="'meterTB-O'!A1" display="Gebruik voor het invullen van de omvang in meters en Tb sheet &quot;meterTB-O&quot;"/>
    <hyperlink ref="L117" location="'meterTB-O'!A1" display="Gebruik voor het invullen van de omvang meters en TB sheet &quot;meterTB-O&quot;."/>
    <hyperlink ref="L188" location="'meterTB-NO'!A1" display="Gebruik voor het invullen van de omvang meters en TB sheet &quot;meterTB-NO&quot;."/>
    <hyperlink ref="L235" location="'meterTB-NO'!A1" display="Gebruik voor het invullen van de omvang meters en TB sheet &quot;meterTB-NO&quot;."/>
    <hyperlink ref="K235" location="'% beschreven overgebracht O '!A1" display="Voor het bepalen van de omvang in % van de overgebrachte archiefbescheiden sheet  &quot;% beschreven overgebracht O&quot;"/>
    <hyperlink ref="B143" r:id="rId16"/>
  </hyperlinks>
  <pageMargins left="0.43307086614173229" right="0.19685039370078741" top="0.39370078740157483" bottom="0.47244094488188981" header="0.31496062992125984" footer="0.31496062992125984"/>
  <pageSetup paperSize="9" scale="75" orientation="landscape" horizontalDpi="300" verticalDpi="300" r:id="rId17"/>
  <headerFooter>
    <oddFooter>&amp;Linvulsheet Overgebrachte archiefbescheiden&amp;R&amp;P</oddFooter>
  </headerFooter>
  <rowBreaks count="1" manualBreakCount="1">
    <brk id="339" max="11" man="1"/>
  </rowBreaks>
  <colBreaks count="1" manualBreakCount="1">
    <brk id="11" max="366" man="1"/>
  </colBreaks>
  <ignoredErrors>
    <ignoredError sqref="B374:J382" evalError="1"/>
  </ignoredErrors>
  <drawing r:id="rId18"/>
  <legacyDrawing r:id="rId1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
    <tabColor rgb="FFFFFF00"/>
  </sheetPr>
  <dimension ref="A1:T40"/>
  <sheetViews>
    <sheetView view="pageBreakPreview" zoomScale="75" zoomScaleNormal="70" workbookViewId="0">
      <selection activeCell="K5" sqref="K5"/>
    </sheetView>
  </sheetViews>
  <sheetFormatPr defaultColWidth="9.28515625" defaultRowHeight="15" outlineLevelCol="1" x14ac:dyDescent="0.25"/>
  <cols>
    <col min="1" max="1" width="10.7109375" style="23" customWidth="1"/>
    <col min="2" max="2" width="31.42578125" style="23" customWidth="1"/>
    <col min="3" max="3" width="9.28515625" style="23" customWidth="1"/>
    <col min="4" max="4" width="7.7109375" style="23" hidden="1" customWidth="1"/>
    <col min="5" max="5" width="6.5703125" style="23" hidden="1" customWidth="1"/>
    <col min="6" max="6" width="11.5703125" style="23" customWidth="1"/>
    <col min="7" max="7" width="33.42578125" style="91" customWidth="1"/>
    <col min="8" max="8" width="7.28515625" style="23" hidden="1" customWidth="1" outlineLevel="1"/>
    <col min="9" max="9" width="7.42578125" style="23" hidden="1" customWidth="1" collapsed="1"/>
    <col min="10" max="10" width="8.5703125" style="81" customWidth="1"/>
    <col min="11" max="11" width="17.42578125" style="23" customWidth="1"/>
    <col min="12" max="12" width="12.42578125" style="23" customWidth="1"/>
    <col min="13" max="13" width="12.28515625" style="23" customWidth="1"/>
    <col min="14" max="14" width="12" style="93" customWidth="1"/>
    <col min="15" max="15" width="9.28515625" style="23"/>
    <col min="16" max="18" width="9.28515625" style="161"/>
    <col min="19" max="19" width="7.28515625" style="23" customWidth="1"/>
    <col min="20" max="20" width="17" style="23" customWidth="1"/>
    <col min="21" max="21" width="17.28515625" style="23" customWidth="1"/>
    <col min="22" max="22" width="25.28515625" style="23" customWidth="1"/>
    <col min="23" max="16384" width="9.28515625" style="23"/>
  </cols>
  <sheetData>
    <row r="1" spans="1:20" s="7" customFormat="1" ht="44.25" customHeight="1" x14ac:dyDescent="0.25">
      <c r="A1" s="208" t="s">
        <v>991</v>
      </c>
      <c r="B1" s="208" t="s">
        <v>992</v>
      </c>
      <c r="C1" s="208" t="s">
        <v>993</v>
      </c>
      <c r="D1" s="208" t="s">
        <v>1114</v>
      </c>
      <c r="E1" s="208" t="s">
        <v>385</v>
      </c>
      <c r="F1" s="209" t="s">
        <v>1116</v>
      </c>
      <c r="G1" s="208" t="s">
        <v>994</v>
      </c>
      <c r="H1" s="210" t="s">
        <v>1160</v>
      </c>
      <c r="I1" s="208" t="s">
        <v>488</v>
      </c>
      <c r="J1" s="208" t="s">
        <v>257</v>
      </c>
      <c r="K1" s="211" t="s">
        <v>445</v>
      </c>
      <c r="L1" s="211" t="s">
        <v>446</v>
      </c>
      <c r="M1" s="212" t="s">
        <v>443</v>
      </c>
      <c r="N1" s="211" t="s">
        <v>444</v>
      </c>
      <c r="O1" s="6"/>
      <c r="P1" s="200"/>
      <c r="Q1" s="160"/>
      <c r="R1" s="198"/>
      <c r="S1" s="11"/>
      <c r="T1" s="14"/>
    </row>
    <row r="2" spans="1:20" x14ac:dyDescent="0.25">
      <c r="A2" s="17" t="s">
        <v>95</v>
      </c>
      <c r="B2" s="1649" t="s">
        <v>855</v>
      </c>
      <c r="C2" s="1650"/>
      <c r="D2" s="1650"/>
      <c r="E2" s="1650"/>
      <c r="F2" s="1650"/>
      <c r="G2" s="1650"/>
      <c r="H2" s="86" t="s">
        <v>487</v>
      </c>
      <c r="I2" s="65" t="s">
        <v>487</v>
      </c>
      <c r="J2" s="74"/>
      <c r="K2" s="82"/>
      <c r="L2" s="82"/>
      <c r="M2" s="218"/>
      <c r="N2" s="82"/>
    </row>
    <row r="3" spans="1:20" ht="192.75" customHeight="1" x14ac:dyDescent="0.25">
      <c r="A3" s="203" t="s">
        <v>187</v>
      </c>
      <c r="B3" s="1651" t="s">
        <v>237</v>
      </c>
      <c r="C3" s="1651"/>
      <c r="D3" s="1651"/>
      <c r="E3" s="1651"/>
      <c r="F3" s="1651"/>
      <c r="G3" s="1651"/>
      <c r="H3" s="204" t="s">
        <v>487</v>
      </c>
      <c r="I3" s="203" t="s">
        <v>487</v>
      </c>
      <c r="J3" s="203"/>
      <c r="K3" s="205"/>
      <c r="L3" s="203"/>
      <c r="M3" s="206"/>
      <c r="N3" s="207"/>
    </row>
    <row r="4" spans="1:20" ht="32.25" customHeight="1" x14ac:dyDescent="0.25">
      <c r="A4" s="180" t="s">
        <v>295</v>
      </c>
      <c r="B4" s="66" t="s">
        <v>188</v>
      </c>
      <c r="C4" s="66" t="s">
        <v>189</v>
      </c>
      <c r="D4" s="180" t="s">
        <v>487</v>
      </c>
      <c r="E4" s="180" t="s">
        <v>487</v>
      </c>
      <c r="F4" s="180"/>
      <c r="G4" s="22" t="s">
        <v>190</v>
      </c>
      <c r="H4" s="88" t="s">
        <v>487</v>
      </c>
      <c r="I4" s="5" t="s">
        <v>487</v>
      </c>
      <c r="J4" s="75">
        <v>1</v>
      </c>
      <c r="K4" s="543"/>
      <c r="L4" s="543"/>
      <c r="M4" s="544"/>
      <c r="N4" s="543"/>
    </row>
    <row r="5" spans="1:20" ht="16.5" customHeight="1" x14ac:dyDescent="0.25">
      <c r="A5" s="183"/>
      <c r="B5" s="155"/>
      <c r="C5" s="155"/>
      <c r="D5" s="183"/>
      <c r="E5" s="183"/>
      <c r="F5" s="183"/>
      <c r="G5" s="184"/>
      <c r="H5" s="88" t="s">
        <v>487</v>
      </c>
      <c r="I5" s="5" t="s">
        <v>487</v>
      </c>
      <c r="J5" s="75">
        <v>2</v>
      </c>
      <c r="K5" s="543"/>
      <c r="L5" s="543"/>
      <c r="M5" s="543"/>
      <c r="N5" s="543"/>
      <c r="Q5" s="202" t="s">
        <v>383</v>
      </c>
    </row>
    <row r="6" spans="1:20" ht="15.75" x14ac:dyDescent="0.25">
      <c r="A6" s="183"/>
      <c r="B6" s="155"/>
      <c r="C6" s="155"/>
      <c r="D6" s="183"/>
      <c r="E6" s="183"/>
      <c r="F6" s="183"/>
      <c r="G6" s="182"/>
      <c r="H6" s="88" t="s">
        <v>487</v>
      </c>
      <c r="I6" s="5" t="s">
        <v>487</v>
      </c>
      <c r="J6" s="75">
        <v>3</v>
      </c>
      <c r="K6" s="543"/>
      <c r="L6" s="543"/>
      <c r="M6" s="543"/>
      <c r="N6" s="543"/>
      <c r="Q6" s="202" t="s">
        <v>680</v>
      </c>
    </row>
    <row r="7" spans="1:20" ht="41.25" customHeight="1" x14ac:dyDescent="0.25">
      <c r="A7" s="183"/>
      <c r="B7" s="155"/>
      <c r="C7" s="155"/>
      <c r="D7" s="183"/>
      <c r="E7" s="183"/>
      <c r="F7" s="183"/>
      <c r="G7" s="22" t="s">
        <v>191</v>
      </c>
      <c r="H7" s="88" t="s">
        <v>487</v>
      </c>
      <c r="I7" s="5" t="s">
        <v>487</v>
      </c>
      <c r="J7" s="75">
        <v>1</v>
      </c>
      <c r="K7" s="543"/>
      <c r="L7" s="543"/>
      <c r="M7" s="543"/>
      <c r="N7" s="543"/>
      <c r="Q7" s="202" t="s">
        <v>997</v>
      </c>
    </row>
    <row r="8" spans="1:20" x14ac:dyDescent="0.25">
      <c r="A8" s="188"/>
      <c r="B8" s="155"/>
      <c r="C8" s="155"/>
      <c r="D8" s="183"/>
      <c r="E8" s="183"/>
      <c r="F8" s="183"/>
      <c r="G8" s="189"/>
      <c r="H8" s="5" t="s">
        <v>487</v>
      </c>
      <c r="I8" s="5" t="s">
        <v>487</v>
      </c>
      <c r="J8" s="75">
        <v>2</v>
      </c>
      <c r="K8" s="543"/>
      <c r="L8" s="543"/>
      <c r="M8" s="543"/>
      <c r="N8" s="543"/>
    </row>
    <row r="9" spans="1:20" x14ac:dyDescent="0.25">
      <c r="A9" s="183"/>
      <c r="B9" s="155"/>
      <c r="C9" s="155"/>
      <c r="D9" s="183"/>
      <c r="E9" s="183"/>
      <c r="F9" s="183"/>
      <c r="G9" s="182"/>
      <c r="H9" s="88" t="s">
        <v>487</v>
      </c>
      <c r="I9" s="5" t="s">
        <v>487</v>
      </c>
      <c r="J9" s="75">
        <v>3</v>
      </c>
      <c r="K9" s="543"/>
      <c r="L9" s="543"/>
      <c r="M9" s="543"/>
      <c r="N9" s="543"/>
    </row>
    <row r="10" spans="1:20" ht="41.25" customHeight="1" x14ac:dyDescent="0.25">
      <c r="A10" s="183"/>
      <c r="B10" s="155"/>
      <c r="C10" s="155"/>
      <c r="D10" s="183"/>
      <c r="E10" s="183"/>
      <c r="F10" s="183"/>
      <c r="G10" s="22" t="s">
        <v>192</v>
      </c>
      <c r="H10" s="88" t="s">
        <v>487</v>
      </c>
      <c r="I10" s="5" t="s">
        <v>487</v>
      </c>
      <c r="J10" s="75">
        <v>1</v>
      </c>
      <c r="K10" s="543"/>
      <c r="L10" s="543"/>
      <c r="M10" s="543"/>
      <c r="N10" s="543"/>
    </row>
    <row r="11" spans="1:20" x14ac:dyDescent="0.25">
      <c r="A11" s="148"/>
      <c r="B11" s="148"/>
      <c r="C11" s="148"/>
      <c r="D11" s="148"/>
      <c r="E11" s="148"/>
      <c r="F11" s="148"/>
      <c r="G11" s="148"/>
      <c r="H11" s="88" t="s">
        <v>487</v>
      </c>
      <c r="I11" s="5" t="s">
        <v>487</v>
      </c>
      <c r="J11" s="75">
        <v>2</v>
      </c>
      <c r="K11" s="543"/>
      <c r="L11" s="543"/>
      <c r="M11" s="543"/>
      <c r="N11" s="543"/>
    </row>
    <row r="12" spans="1:20" x14ac:dyDescent="0.25">
      <c r="A12" s="149"/>
      <c r="B12" s="149"/>
      <c r="C12" s="149"/>
      <c r="D12" s="149"/>
      <c r="E12" s="149"/>
      <c r="F12" s="149"/>
      <c r="G12" s="190"/>
      <c r="H12" s="88" t="s">
        <v>487</v>
      </c>
      <c r="I12" s="5" t="s">
        <v>487</v>
      </c>
      <c r="J12" s="75">
        <v>3</v>
      </c>
      <c r="K12" s="543"/>
      <c r="L12" s="543"/>
      <c r="M12" s="543"/>
      <c r="N12" s="543"/>
    </row>
    <row r="13" spans="1:20" ht="33" customHeight="1" x14ac:dyDescent="0.25">
      <c r="A13" s="4" t="s">
        <v>186</v>
      </c>
      <c r="B13" s="1511" t="s">
        <v>1123</v>
      </c>
      <c r="C13" s="1511"/>
      <c r="D13" s="1511"/>
      <c r="E13" s="1511"/>
      <c r="F13" s="1511"/>
      <c r="G13" s="1511"/>
      <c r="H13" s="58" t="s">
        <v>487</v>
      </c>
      <c r="I13" s="4" t="s">
        <v>487</v>
      </c>
      <c r="J13" s="16"/>
      <c r="K13" s="57"/>
      <c r="L13" s="58"/>
      <c r="M13" s="76"/>
      <c r="N13" s="83"/>
    </row>
    <row r="14" spans="1:20" ht="38.25" x14ac:dyDescent="0.25">
      <c r="A14" s="139" t="s">
        <v>296</v>
      </c>
      <c r="B14" s="146" t="s">
        <v>193</v>
      </c>
      <c r="C14" s="146" t="s">
        <v>189</v>
      </c>
      <c r="D14" s="192" t="s">
        <v>487</v>
      </c>
      <c r="E14" s="192" t="s">
        <v>487</v>
      </c>
      <c r="F14" s="192"/>
      <c r="G14" s="22" t="s">
        <v>194</v>
      </c>
      <c r="H14" s="88" t="s">
        <v>487</v>
      </c>
      <c r="I14" s="5" t="s">
        <v>487</v>
      </c>
      <c r="J14" s="75">
        <v>1</v>
      </c>
      <c r="K14" s="543"/>
      <c r="L14" s="543"/>
      <c r="M14" s="543"/>
      <c r="N14" s="543"/>
    </row>
    <row r="15" spans="1:20" x14ac:dyDescent="0.25">
      <c r="A15" s="134"/>
      <c r="B15" s="155"/>
      <c r="C15" s="155"/>
      <c r="D15" s="183"/>
      <c r="E15" s="183"/>
      <c r="F15" s="183"/>
      <c r="G15" s="184"/>
      <c r="H15" s="88" t="s">
        <v>487</v>
      </c>
      <c r="I15" s="5" t="s">
        <v>487</v>
      </c>
      <c r="J15" s="75">
        <v>2</v>
      </c>
      <c r="K15" s="543"/>
      <c r="L15" s="543"/>
      <c r="M15" s="543"/>
      <c r="N15" s="543"/>
    </row>
    <row r="16" spans="1:20" x14ac:dyDescent="0.25">
      <c r="A16" s="134"/>
      <c r="B16" s="155"/>
      <c r="C16" s="155"/>
      <c r="D16" s="183"/>
      <c r="E16" s="183"/>
      <c r="F16" s="183"/>
      <c r="G16" s="182"/>
      <c r="H16" s="88" t="s">
        <v>487</v>
      </c>
      <c r="I16" s="5" t="s">
        <v>487</v>
      </c>
      <c r="J16" s="75">
        <v>3</v>
      </c>
      <c r="K16" s="543"/>
      <c r="L16" s="543"/>
      <c r="M16" s="543"/>
      <c r="N16" s="543"/>
    </row>
    <row r="17" spans="1:14" x14ac:dyDescent="0.25">
      <c r="A17" s="134"/>
      <c r="B17" s="155"/>
      <c r="C17" s="155"/>
      <c r="D17" s="183"/>
      <c r="E17" s="183"/>
      <c r="F17" s="183"/>
      <c r="G17" s="22" t="s">
        <v>195</v>
      </c>
      <c r="H17" s="88" t="s">
        <v>487</v>
      </c>
      <c r="I17" s="5" t="s">
        <v>487</v>
      </c>
      <c r="J17" s="75">
        <v>1</v>
      </c>
      <c r="K17" s="543"/>
      <c r="L17" s="543"/>
      <c r="M17" s="543"/>
      <c r="N17" s="543"/>
    </row>
    <row r="18" spans="1:14" x14ac:dyDescent="0.25">
      <c r="A18" s="134"/>
      <c r="B18" s="155"/>
      <c r="C18" s="155"/>
      <c r="D18" s="183"/>
      <c r="E18" s="183"/>
      <c r="F18" s="183"/>
      <c r="G18" s="184"/>
      <c r="H18" s="88" t="s">
        <v>487</v>
      </c>
      <c r="I18" s="5" t="s">
        <v>487</v>
      </c>
      <c r="J18" s="75">
        <v>2</v>
      </c>
      <c r="K18" s="543"/>
      <c r="L18" s="543"/>
      <c r="M18" s="543"/>
      <c r="N18" s="543"/>
    </row>
    <row r="19" spans="1:14" x14ac:dyDescent="0.25">
      <c r="A19" s="134"/>
      <c r="B19" s="155"/>
      <c r="C19" s="155"/>
      <c r="D19" s="183"/>
      <c r="E19" s="183"/>
      <c r="F19" s="183"/>
      <c r="G19" s="182"/>
      <c r="H19" s="88" t="s">
        <v>487</v>
      </c>
      <c r="I19" s="5" t="s">
        <v>487</v>
      </c>
      <c r="J19" s="75">
        <v>3</v>
      </c>
      <c r="K19" s="543"/>
      <c r="L19" s="543"/>
      <c r="M19" s="543"/>
      <c r="N19" s="543"/>
    </row>
    <row r="20" spans="1:14" ht="25.5" x14ac:dyDescent="0.25">
      <c r="A20" s="134"/>
      <c r="B20" s="155"/>
      <c r="C20" s="155"/>
      <c r="D20" s="183"/>
      <c r="E20" s="183"/>
      <c r="F20" s="183"/>
      <c r="G20" s="22" t="s">
        <v>196</v>
      </c>
      <c r="H20" s="88" t="s">
        <v>487</v>
      </c>
      <c r="I20" s="5" t="s">
        <v>487</v>
      </c>
      <c r="J20" s="75">
        <v>1</v>
      </c>
      <c r="K20" s="543"/>
      <c r="L20" s="543"/>
      <c r="M20" s="543"/>
      <c r="N20" s="543"/>
    </row>
    <row r="21" spans="1:14" x14ac:dyDescent="0.25">
      <c r="A21" s="191"/>
      <c r="B21" s="148"/>
      <c r="C21" s="148"/>
      <c r="D21" s="148"/>
      <c r="E21" s="148"/>
      <c r="F21" s="148"/>
      <c r="G21" s="184"/>
      <c r="H21" s="88" t="s">
        <v>487</v>
      </c>
      <c r="I21" s="5" t="s">
        <v>487</v>
      </c>
      <c r="J21" s="75">
        <v>2</v>
      </c>
      <c r="K21" s="543"/>
      <c r="L21" s="543"/>
      <c r="M21" s="543"/>
      <c r="N21" s="543"/>
    </row>
    <row r="22" spans="1:14" x14ac:dyDescent="0.25">
      <c r="A22" s="195"/>
      <c r="B22" s="149"/>
      <c r="C22" s="149"/>
      <c r="D22" s="149"/>
      <c r="E22" s="149"/>
      <c r="F22" s="149"/>
      <c r="G22" s="182"/>
      <c r="H22" s="88" t="s">
        <v>487</v>
      </c>
      <c r="I22" s="5" t="s">
        <v>487</v>
      </c>
      <c r="J22" s="75">
        <v>3</v>
      </c>
      <c r="K22" s="543"/>
      <c r="L22" s="543"/>
      <c r="M22" s="543"/>
      <c r="N22" s="543"/>
    </row>
    <row r="23" spans="1:14" ht="38.25" x14ac:dyDescent="0.25">
      <c r="A23" s="146" t="s">
        <v>297</v>
      </c>
      <c r="B23" s="146" t="s">
        <v>197</v>
      </c>
      <c r="C23" s="146" t="s">
        <v>189</v>
      </c>
      <c r="D23" s="192" t="s">
        <v>487</v>
      </c>
      <c r="E23" s="192" t="s">
        <v>487</v>
      </c>
      <c r="F23" s="192"/>
      <c r="G23" s="22" t="s">
        <v>198</v>
      </c>
      <c r="H23" s="88" t="s">
        <v>487</v>
      </c>
      <c r="I23" s="5" t="s">
        <v>487</v>
      </c>
      <c r="J23" s="75">
        <v>1</v>
      </c>
      <c r="K23" s="543"/>
      <c r="L23" s="543"/>
      <c r="M23" s="543"/>
      <c r="N23" s="543"/>
    </row>
    <row r="24" spans="1:14" x14ac:dyDescent="0.25">
      <c r="A24" s="155"/>
      <c r="B24" s="155"/>
      <c r="C24" s="155"/>
      <c r="D24" s="183"/>
      <c r="E24" s="183"/>
      <c r="F24" s="183"/>
      <c r="G24" s="184"/>
      <c r="H24" s="88" t="s">
        <v>487</v>
      </c>
      <c r="I24" s="5" t="s">
        <v>487</v>
      </c>
      <c r="J24" s="75">
        <v>2</v>
      </c>
      <c r="K24" s="543"/>
      <c r="L24" s="543"/>
      <c r="M24" s="543"/>
      <c r="N24" s="543"/>
    </row>
    <row r="25" spans="1:14" x14ac:dyDescent="0.25">
      <c r="A25" s="155"/>
      <c r="B25" s="155"/>
      <c r="C25" s="155"/>
      <c r="D25" s="183"/>
      <c r="E25" s="183"/>
      <c r="F25" s="183"/>
      <c r="G25" s="182"/>
      <c r="H25" s="88" t="s">
        <v>487</v>
      </c>
      <c r="I25" s="5" t="s">
        <v>487</v>
      </c>
      <c r="J25" s="75">
        <v>3</v>
      </c>
      <c r="K25" s="543"/>
      <c r="L25" s="543"/>
      <c r="M25" s="543"/>
      <c r="N25" s="543"/>
    </row>
    <row r="26" spans="1:14" ht="51" x14ac:dyDescent="0.25">
      <c r="A26" s="155"/>
      <c r="B26" s="155"/>
      <c r="C26" s="155"/>
      <c r="D26" s="183"/>
      <c r="E26" s="183"/>
      <c r="F26" s="183"/>
      <c r="G26" s="22" t="s">
        <v>199</v>
      </c>
      <c r="H26" s="88" t="s">
        <v>487</v>
      </c>
      <c r="I26" s="5" t="s">
        <v>487</v>
      </c>
      <c r="J26" s="75">
        <v>1</v>
      </c>
      <c r="K26" s="543"/>
      <c r="L26" s="543"/>
      <c r="M26" s="543"/>
      <c r="N26" s="543"/>
    </row>
    <row r="27" spans="1:14" x14ac:dyDescent="0.25">
      <c r="A27" s="148"/>
      <c r="B27" s="148"/>
      <c r="C27" s="148"/>
      <c r="D27" s="148"/>
      <c r="E27" s="148"/>
      <c r="F27" s="148"/>
      <c r="G27" s="184"/>
      <c r="H27" s="88" t="s">
        <v>487</v>
      </c>
      <c r="I27" s="5" t="s">
        <v>487</v>
      </c>
      <c r="J27" s="75">
        <v>2</v>
      </c>
      <c r="K27" s="543"/>
      <c r="L27" s="543"/>
      <c r="M27" s="543"/>
      <c r="N27" s="543"/>
    </row>
    <row r="28" spans="1:14" ht="15" customHeight="1" x14ac:dyDescent="0.25">
      <c r="A28" s="149"/>
      <c r="B28" s="149"/>
      <c r="C28" s="149"/>
      <c r="D28" s="149"/>
      <c r="E28" s="149"/>
      <c r="F28" s="149"/>
      <c r="G28" s="187"/>
      <c r="H28" s="88" t="s">
        <v>487</v>
      </c>
      <c r="I28" s="5" t="s">
        <v>487</v>
      </c>
      <c r="J28" s="75">
        <v>3</v>
      </c>
      <c r="K28" s="543"/>
      <c r="L28" s="543"/>
      <c r="M28" s="543"/>
      <c r="N28" s="543"/>
    </row>
    <row r="29" spans="1:14" ht="25.5" x14ac:dyDescent="0.25">
      <c r="A29" s="146" t="s">
        <v>298</v>
      </c>
      <c r="B29" s="146" t="s">
        <v>200</v>
      </c>
      <c r="C29" s="146" t="s">
        <v>189</v>
      </c>
      <c r="D29" s="192" t="s">
        <v>487</v>
      </c>
      <c r="E29" s="192" t="s">
        <v>487</v>
      </c>
      <c r="F29" s="192"/>
      <c r="G29" s="22" t="s">
        <v>201</v>
      </c>
      <c r="H29" s="88" t="s">
        <v>487</v>
      </c>
      <c r="I29" s="5" t="s">
        <v>487</v>
      </c>
      <c r="J29" s="75">
        <v>1</v>
      </c>
      <c r="K29" s="543"/>
      <c r="L29" s="543"/>
      <c r="M29" s="543"/>
      <c r="N29" s="543"/>
    </row>
    <row r="30" spans="1:14" x14ac:dyDescent="0.25">
      <c r="A30" s="155"/>
      <c r="B30" s="155"/>
      <c r="C30" s="155"/>
      <c r="D30" s="183"/>
      <c r="E30" s="183"/>
      <c r="F30" s="183"/>
      <c r="G30" s="184"/>
      <c r="H30" s="88" t="s">
        <v>487</v>
      </c>
      <c r="I30" s="5" t="s">
        <v>487</v>
      </c>
      <c r="J30" s="75">
        <v>2</v>
      </c>
      <c r="K30" s="543"/>
      <c r="L30" s="543"/>
      <c r="M30" s="543"/>
      <c r="N30" s="543"/>
    </row>
    <row r="31" spans="1:14" x14ac:dyDescent="0.25">
      <c r="A31" s="155"/>
      <c r="B31" s="155"/>
      <c r="C31" s="155"/>
      <c r="D31" s="183"/>
      <c r="E31" s="183"/>
      <c r="F31" s="183"/>
      <c r="G31" s="182"/>
      <c r="H31" s="88" t="s">
        <v>487</v>
      </c>
      <c r="I31" s="5" t="s">
        <v>487</v>
      </c>
      <c r="J31" s="75">
        <v>3</v>
      </c>
      <c r="K31" s="543"/>
      <c r="L31" s="543"/>
      <c r="M31" s="543"/>
      <c r="N31" s="543"/>
    </row>
    <row r="32" spans="1:14" ht="38.25" x14ac:dyDescent="0.25">
      <c r="A32" s="155"/>
      <c r="B32" s="155"/>
      <c r="C32" s="155"/>
      <c r="D32" s="183"/>
      <c r="E32" s="183"/>
      <c r="F32" s="183"/>
      <c r="G32" s="187" t="s">
        <v>202</v>
      </c>
      <c r="H32" s="88" t="s">
        <v>487</v>
      </c>
      <c r="I32" s="5" t="s">
        <v>487</v>
      </c>
      <c r="J32" s="75">
        <v>1</v>
      </c>
      <c r="K32" s="543"/>
      <c r="L32" s="543"/>
      <c r="M32" s="543"/>
      <c r="N32" s="543"/>
    </row>
    <row r="33" spans="1:14" x14ac:dyDescent="0.25">
      <c r="A33" s="148"/>
      <c r="B33" s="148"/>
      <c r="C33" s="148"/>
      <c r="D33" s="148"/>
      <c r="E33" s="148"/>
      <c r="F33" s="148"/>
      <c r="G33" s="184"/>
      <c r="H33" s="88" t="s">
        <v>487</v>
      </c>
      <c r="I33" s="5" t="s">
        <v>487</v>
      </c>
      <c r="J33" s="75">
        <v>2</v>
      </c>
      <c r="K33" s="543"/>
      <c r="L33" s="543"/>
      <c r="M33" s="543"/>
      <c r="N33" s="543"/>
    </row>
    <row r="34" spans="1:14" x14ac:dyDescent="0.25">
      <c r="A34" s="149"/>
      <c r="B34" s="149"/>
      <c r="C34" s="149"/>
      <c r="D34" s="149"/>
      <c r="E34" s="149"/>
      <c r="F34" s="149"/>
      <c r="G34" s="182"/>
      <c r="H34" s="88" t="s">
        <v>487</v>
      </c>
      <c r="I34" s="5" t="s">
        <v>487</v>
      </c>
      <c r="J34" s="75">
        <v>3</v>
      </c>
      <c r="K34" s="543"/>
      <c r="L34" s="543"/>
      <c r="M34" s="543"/>
      <c r="N34" s="543"/>
    </row>
    <row r="35" spans="1:14" ht="38.25" x14ac:dyDescent="0.25">
      <c r="A35" s="186" t="s">
        <v>299</v>
      </c>
      <c r="B35" s="186" t="s">
        <v>1112</v>
      </c>
      <c r="C35" s="186" t="s">
        <v>189</v>
      </c>
      <c r="D35" s="185" t="s">
        <v>487</v>
      </c>
      <c r="E35" s="185" t="s">
        <v>487</v>
      </c>
      <c r="F35" s="185"/>
      <c r="G35" s="186" t="s">
        <v>1113</v>
      </c>
      <c r="H35" s="88" t="s">
        <v>487</v>
      </c>
      <c r="I35" s="5" t="s">
        <v>487</v>
      </c>
      <c r="J35" s="75">
        <v>1</v>
      </c>
      <c r="K35" s="543"/>
      <c r="L35" s="543"/>
      <c r="M35" s="543"/>
      <c r="N35" s="543"/>
    </row>
    <row r="36" spans="1:14" x14ac:dyDescent="0.25">
      <c r="A36" s="155"/>
      <c r="B36" s="155"/>
      <c r="C36" s="155"/>
      <c r="D36" s="183"/>
      <c r="E36" s="183"/>
      <c r="F36" s="183"/>
      <c r="G36" s="155"/>
      <c r="H36" s="88" t="s">
        <v>487</v>
      </c>
      <c r="I36" s="5" t="s">
        <v>487</v>
      </c>
      <c r="J36" s="75">
        <v>2</v>
      </c>
      <c r="K36" s="543"/>
      <c r="L36" s="543"/>
      <c r="M36" s="543"/>
      <c r="N36" s="543"/>
    </row>
    <row r="37" spans="1:14" x14ac:dyDescent="0.25">
      <c r="A37" s="186"/>
      <c r="B37" s="113"/>
      <c r="C37" s="113"/>
      <c r="D37" s="181"/>
      <c r="E37" s="181"/>
      <c r="F37" s="181"/>
      <c r="G37" s="113"/>
      <c r="H37" s="88" t="s">
        <v>487</v>
      </c>
      <c r="I37" s="5" t="s">
        <v>487</v>
      </c>
      <c r="J37" s="99">
        <v>3</v>
      </c>
      <c r="K37" s="543"/>
      <c r="L37" s="545"/>
      <c r="M37" s="545"/>
      <c r="N37" s="545"/>
    </row>
    <row r="38" spans="1:14" ht="72" customHeight="1" x14ac:dyDescent="0.25">
      <c r="A38" s="4" t="s">
        <v>186</v>
      </c>
      <c r="B38" s="1511" t="s">
        <v>1124</v>
      </c>
      <c r="C38" s="1511"/>
      <c r="D38" s="1511"/>
      <c r="E38" s="1511"/>
      <c r="F38" s="1511"/>
      <c r="G38" s="1511"/>
      <c r="H38" s="58" t="s">
        <v>487</v>
      </c>
      <c r="I38" s="16" t="s">
        <v>487</v>
      </c>
      <c r="J38" s="1653"/>
      <c r="K38" s="1654"/>
      <c r="L38" s="1654"/>
      <c r="M38" s="57"/>
      <c r="N38" s="100"/>
    </row>
    <row r="39" spans="1:14" x14ac:dyDescent="0.25">
      <c r="A39" s="79"/>
      <c r="B39" s="79"/>
      <c r="C39" s="79"/>
      <c r="D39" s="79"/>
      <c r="E39" s="79"/>
      <c r="F39" s="79"/>
      <c r="G39" s="90"/>
      <c r="H39" s="79"/>
      <c r="I39" s="79"/>
      <c r="J39" s="79"/>
      <c r="K39" s="79"/>
      <c r="L39" s="79"/>
      <c r="M39" s="79"/>
      <c r="N39" s="92"/>
    </row>
    <row r="40" spans="1:14" ht="15" customHeight="1" x14ac:dyDescent="0.25">
      <c r="A40" s="1652"/>
      <c r="B40" s="1652"/>
      <c r="C40" s="1652"/>
      <c r="D40" s="1652"/>
      <c r="E40" s="1652"/>
      <c r="F40" s="1652"/>
      <c r="G40" s="1652"/>
      <c r="H40" s="1652"/>
      <c r="I40" s="1652"/>
      <c r="J40" s="1652"/>
      <c r="K40" s="1652"/>
      <c r="L40" s="1652"/>
      <c r="M40" s="80"/>
      <c r="N40" s="92"/>
    </row>
  </sheetData>
  <sheetProtection password="CC16" sheet="1" objects="1" scenarios="1" selectLockedCells="1"/>
  <customSheetViews>
    <customSheetView guid="{E3590A8C-CE3A-4CE5-BD73-0CF9CAFDD79F}" scale="75" showPageBreaks="1" printArea="1" hiddenColumns="1" view="pageBreakPreview" showRuler="0">
      <selection activeCell="K4" sqref="K4"/>
      <rowBreaks count="2" manualBreakCount="2">
        <brk id="29" max="13" man="1"/>
        <brk id="38" max="13" man="1"/>
      </rowBreaks>
      <pageMargins left="0.31" right="0.37" top="0.41" bottom="0.36" header="0.3" footer="0.3"/>
      <pageSetup paperSize="9" scale="72" orientation="landscape" r:id="rId1"/>
      <headerFooter alignWithMargins="0"/>
    </customSheetView>
  </customSheetViews>
  <mergeCells count="6">
    <mergeCell ref="B2:G2"/>
    <mergeCell ref="B3:G3"/>
    <mergeCell ref="B13:G13"/>
    <mergeCell ref="A40:L40"/>
    <mergeCell ref="J38:L38"/>
    <mergeCell ref="B38:G38"/>
  </mergeCells>
  <phoneticPr fontId="14" type="noConversion"/>
  <conditionalFormatting sqref="D1">
    <cfRule type="containsText" dxfId="10" priority="10" stopIfTrue="1" operator="containsText" text="X">
      <formula>NOT(ISERROR(SEARCH("X",D1)))</formula>
    </cfRule>
  </conditionalFormatting>
  <conditionalFormatting sqref="K4:N37">
    <cfRule type="containsText" dxfId="9" priority="6" operator="containsText" text="nee">
      <formula>NOT(ISERROR(SEARCH("nee",K4)))</formula>
    </cfRule>
    <cfRule type="containsText" dxfId="8" priority="9" operator="containsText" text="deels">
      <formula>NOT(ISERROR(SEARCH("deels",K4)))</formula>
    </cfRule>
  </conditionalFormatting>
  <conditionalFormatting sqref="K4:N6">
    <cfRule type="containsText" dxfId="7" priority="4" operator="containsText" text="ja">
      <formula>NOT(ISERROR(SEARCH("ja",K4)))</formula>
    </cfRule>
  </conditionalFormatting>
  <conditionalFormatting sqref="M7:N12">
    <cfRule type="containsText" dxfId="6" priority="3" operator="containsText" text="ja">
      <formula>NOT(ISERROR(SEARCH("ja",M7)))</formula>
    </cfRule>
  </conditionalFormatting>
  <conditionalFormatting sqref="K8:L12">
    <cfRule type="containsText" dxfId="5" priority="2" operator="containsText" text="ja">
      <formula>NOT(ISERROR(SEARCH("ja",K8)))</formula>
    </cfRule>
  </conditionalFormatting>
  <conditionalFormatting sqref="K14:N37">
    <cfRule type="containsText" dxfId="4" priority="1" operator="containsText" text="ja">
      <formula>NOT(ISERROR(SEARCH("ja",K14)))</formula>
    </cfRule>
  </conditionalFormatting>
  <dataValidations count="3">
    <dataValidation type="list" errorStyle="warning" allowBlank="1" showInputMessage="1" showErrorMessage="1" sqref="Q1">
      <formula1>$R$2:$R$2</formula1>
    </dataValidation>
    <dataValidation type="list" errorStyle="information" allowBlank="1" showInputMessage="1" showErrorMessage="1" sqref="O1">
      <formula1>$P$2:$P$2</formula1>
    </dataValidation>
    <dataValidation type="list" allowBlank="1" showInputMessage="1" showErrorMessage="1" sqref="K4:N12 K14:N37">
      <formula1>$Q$5:$Q$7</formula1>
    </dataValidation>
  </dataValidations>
  <pageMargins left="0.31" right="0.37" top="0.41" bottom="0.36" header="0.3" footer="0.3"/>
  <pageSetup paperSize="9" scale="72" orientation="landscape" r:id="rId2"/>
  <rowBreaks count="1" manualBreakCount="1">
    <brk id="38" max="13" man="1"/>
  </rowBreak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5">
    <tabColor rgb="FFFFFF00"/>
  </sheetPr>
  <dimension ref="A1:U84"/>
  <sheetViews>
    <sheetView view="pageBreakPreview" zoomScale="75" zoomScaleNormal="70" workbookViewId="0">
      <pane xSplit="10" topLeftCell="K1" activePane="topRight" state="frozen"/>
      <selection activeCell="B1" sqref="B1"/>
      <selection pane="topRight" activeCell="K22" sqref="K22"/>
    </sheetView>
  </sheetViews>
  <sheetFormatPr defaultColWidth="9.28515625" defaultRowHeight="15" outlineLevelRow="1" outlineLevelCol="1" x14ac:dyDescent="0.25"/>
  <cols>
    <col min="1" max="1" width="11.28515625" style="91" customWidth="1"/>
    <col min="2" max="2" width="42.7109375" style="23" customWidth="1"/>
    <col min="3" max="3" width="10.5703125" style="23" customWidth="1"/>
    <col min="4" max="4" width="14.42578125" style="23" hidden="1" customWidth="1"/>
    <col min="5" max="5" width="8" style="23" hidden="1" customWidth="1"/>
    <col min="6" max="6" width="9.7109375" style="23" hidden="1" customWidth="1"/>
    <col min="7" max="7" width="36.7109375" style="91" customWidth="1"/>
    <col min="8" max="8" width="6.42578125" style="23" hidden="1" customWidth="1"/>
    <col min="9" max="9" width="6.7109375" style="23" hidden="1" customWidth="1" outlineLevel="1"/>
    <col min="10" max="10" width="10.28515625" style="81" customWidth="1" collapsed="1"/>
    <col min="11" max="11" width="12.28515625" style="23" customWidth="1"/>
    <col min="12" max="12" width="14.5703125" style="23" customWidth="1"/>
    <col min="13" max="13" width="13.5703125" style="23" customWidth="1"/>
    <col min="14" max="14" width="13.42578125" style="23" customWidth="1"/>
    <col min="15" max="15" width="12.28515625" style="91" customWidth="1"/>
    <col min="16" max="17" width="9.28515625" style="23"/>
    <col min="18" max="18" width="9.28515625" style="161"/>
    <col min="19" max="19" width="9.28515625" style="23"/>
    <col min="20" max="20" width="7.28515625" style="23" customWidth="1"/>
    <col min="21" max="21" width="17" style="23" customWidth="1"/>
    <col min="22" max="22" width="17.28515625" style="23" customWidth="1"/>
    <col min="23" max="23" width="25.28515625" style="23" customWidth="1"/>
    <col min="24" max="16384" width="9.28515625" style="23"/>
  </cols>
  <sheetData>
    <row r="1" spans="1:21" s="7" customFormat="1" ht="42" customHeight="1" x14ac:dyDescent="0.25">
      <c r="A1" s="1" t="s">
        <v>991</v>
      </c>
      <c r="B1" s="85" t="s">
        <v>992</v>
      </c>
      <c r="C1" s="1" t="s">
        <v>993</v>
      </c>
      <c r="D1" s="1" t="s">
        <v>1114</v>
      </c>
      <c r="E1" s="1" t="s">
        <v>385</v>
      </c>
      <c r="F1" s="3" t="s">
        <v>1116</v>
      </c>
      <c r="G1" s="1" t="s">
        <v>994</v>
      </c>
      <c r="H1" s="85" t="s">
        <v>1160</v>
      </c>
      <c r="I1" s="1" t="s">
        <v>488</v>
      </c>
      <c r="J1" s="1" t="s">
        <v>257</v>
      </c>
      <c r="K1" s="2" t="s">
        <v>1282</v>
      </c>
      <c r="L1" s="556" t="s">
        <v>1283</v>
      </c>
      <c r="M1" s="2" t="s">
        <v>1284</v>
      </c>
      <c r="N1" s="2" t="s">
        <v>235</v>
      </c>
      <c r="O1" s="2" t="s">
        <v>236</v>
      </c>
      <c r="P1" s="6"/>
      <c r="Q1" s="9"/>
      <c r="R1" s="160"/>
      <c r="S1" s="10"/>
      <c r="T1" s="11"/>
      <c r="U1" s="14"/>
    </row>
    <row r="2" spans="1:21" x14ac:dyDescent="0.25">
      <c r="A2" s="17" t="s">
        <v>95</v>
      </c>
      <c r="B2" s="1658" t="s">
        <v>855</v>
      </c>
      <c r="C2" s="1650"/>
      <c r="D2" s="1650"/>
      <c r="E2" s="1650"/>
      <c r="F2" s="1650"/>
      <c r="G2" s="1650"/>
      <c r="H2" s="86" t="s">
        <v>487</v>
      </c>
      <c r="I2" s="65" t="s">
        <v>487</v>
      </c>
      <c r="J2" s="74"/>
      <c r="K2" s="560"/>
      <c r="L2" s="560"/>
      <c r="M2" s="560"/>
      <c r="N2" s="560"/>
      <c r="O2" s="560"/>
    </row>
    <row r="3" spans="1:21" ht="163.15" customHeight="1" x14ac:dyDescent="0.25">
      <c r="A3" s="547" t="s">
        <v>187</v>
      </c>
      <c r="B3" s="1659" t="s">
        <v>1281</v>
      </c>
      <c r="C3" s="1660"/>
      <c r="D3" s="1660"/>
      <c r="E3" s="1660"/>
      <c r="F3" s="1660"/>
      <c r="G3" s="1660"/>
      <c r="H3" s="87" t="s">
        <v>487</v>
      </c>
      <c r="I3" s="19" t="s">
        <v>487</v>
      </c>
      <c r="J3" s="559" t="s">
        <v>1285</v>
      </c>
      <c r="K3" s="562"/>
      <c r="L3" s="563"/>
      <c r="M3" s="564"/>
      <c r="N3" s="564"/>
      <c r="O3" s="565"/>
    </row>
    <row r="4" spans="1:21" ht="16.5" customHeight="1" x14ac:dyDescent="0.25">
      <c r="A4" s="584" t="s">
        <v>295</v>
      </c>
      <c r="B4" s="580" t="s">
        <v>188</v>
      </c>
      <c r="C4" s="576" t="s">
        <v>189</v>
      </c>
      <c r="D4" s="571" t="s">
        <v>487</v>
      </c>
      <c r="E4" s="551" t="s">
        <v>487</v>
      </c>
      <c r="F4" s="551"/>
      <c r="G4" s="1666" t="s">
        <v>2</v>
      </c>
      <c r="H4" s="88" t="s">
        <v>487</v>
      </c>
      <c r="I4" s="5" t="s">
        <v>487</v>
      </c>
      <c r="J4" s="75">
        <v>1</v>
      </c>
      <c r="K4" s="561"/>
      <c r="L4" s="561"/>
      <c r="M4" s="561"/>
      <c r="N4" s="561"/>
      <c r="O4" s="561"/>
    </row>
    <row r="5" spans="1:21" ht="20.25" customHeight="1" x14ac:dyDescent="0.25">
      <c r="A5" s="585"/>
      <c r="B5" s="581"/>
      <c r="C5" s="577"/>
      <c r="D5" s="572"/>
      <c r="E5" s="550"/>
      <c r="F5" s="550"/>
      <c r="G5" s="1667"/>
      <c r="H5" s="88" t="s">
        <v>487</v>
      </c>
      <c r="I5" s="5" t="s">
        <v>487</v>
      </c>
      <c r="J5" s="75">
        <v>2</v>
      </c>
      <c r="K5" s="73"/>
      <c r="L5" s="557"/>
      <c r="M5" s="73"/>
      <c r="N5" s="73"/>
      <c r="O5" s="73"/>
      <c r="R5" s="161" t="s">
        <v>379</v>
      </c>
    </row>
    <row r="6" spans="1:21" ht="18" customHeight="1" x14ac:dyDescent="0.25">
      <c r="A6" s="586"/>
      <c r="B6" s="582"/>
      <c r="C6" s="578"/>
      <c r="D6" s="573"/>
      <c r="E6" s="552"/>
      <c r="F6" s="552"/>
      <c r="G6" s="1668"/>
      <c r="H6" s="88" t="s">
        <v>487</v>
      </c>
      <c r="I6" s="5" t="s">
        <v>487</v>
      </c>
      <c r="J6" s="75">
        <v>3</v>
      </c>
      <c r="K6" s="73"/>
      <c r="L6" s="557"/>
      <c r="M6" s="73"/>
      <c r="N6" s="73"/>
      <c r="O6" s="73"/>
      <c r="R6" s="161" t="s">
        <v>680</v>
      </c>
    </row>
    <row r="7" spans="1:21" ht="21" customHeight="1" x14ac:dyDescent="0.25">
      <c r="A7" s="584"/>
      <c r="B7" s="580"/>
      <c r="C7" s="576"/>
      <c r="D7" s="571"/>
      <c r="E7" s="551"/>
      <c r="F7" s="551"/>
      <c r="G7" s="1666" t="s">
        <v>0</v>
      </c>
      <c r="H7" s="88" t="s">
        <v>487</v>
      </c>
      <c r="I7" s="5" t="s">
        <v>487</v>
      </c>
      <c r="J7" s="75">
        <v>1</v>
      </c>
      <c r="K7" s="73"/>
      <c r="L7" s="557"/>
      <c r="M7" s="73"/>
      <c r="N7" s="73"/>
      <c r="O7" s="73"/>
    </row>
    <row r="8" spans="1:21" ht="20.25" customHeight="1" x14ac:dyDescent="0.25">
      <c r="A8" s="585"/>
      <c r="B8" s="581"/>
      <c r="C8" s="577"/>
      <c r="D8" s="572"/>
      <c r="E8" s="550"/>
      <c r="F8" s="550"/>
      <c r="G8" s="1667"/>
      <c r="H8" s="88" t="s">
        <v>487</v>
      </c>
      <c r="I8" s="5" t="s">
        <v>487</v>
      </c>
      <c r="J8" s="75">
        <v>2</v>
      </c>
      <c r="K8" s="73"/>
      <c r="L8" s="557"/>
      <c r="M8" s="73"/>
      <c r="N8" s="73"/>
      <c r="O8" s="73"/>
    </row>
    <row r="9" spans="1:21" ht="23.25" customHeight="1" x14ac:dyDescent="0.25">
      <c r="A9" s="586"/>
      <c r="B9" s="582"/>
      <c r="C9" s="578"/>
      <c r="D9" s="573"/>
      <c r="E9" s="552"/>
      <c r="F9" s="552"/>
      <c r="G9" s="1668"/>
      <c r="H9" s="88" t="s">
        <v>487</v>
      </c>
      <c r="I9" s="5" t="s">
        <v>487</v>
      </c>
      <c r="J9" s="75">
        <v>3</v>
      </c>
      <c r="K9" s="73"/>
      <c r="L9" s="557"/>
      <c r="M9" s="73"/>
      <c r="N9" s="73"/>
      <c r="O9" s="73"/>
    </row>
    <row r="10" spans="1:21" ht="18" customHeight="1" x14ac:dyDescent="0.25">
      <c r="A10" s="185"/>
      <c r="B10" s="537"/>
      <c r="C10" s="186"/>
      <c r="D10" s="574"/>
      <c r="E10" s="568"/>
      <c r="F10" s="568"/>
      <c r="G10" s="1669" t="s">
        <v>3</v>
      </c>
      <c r="H10" s="88" t="s">
        <v>487</v>
      </c>
      <c r="I10" s="5" t="s">
        <v>487</v>
      </c>
      <c r="J10" s="75">
        <v>1</v>
      </c>
      <c r="K10" s="73"/>
      <c r="L10" s="557"/>
      <c r="M10" s="73"/>
      <c r="N10" s="73"/>
      <c r="O10" s="73"/>
    </row>
    <row r="11" spans="1:21" ht="17.25" customHeight="1" x14ac:dyDescent="0.25">
      <c r="A11" s="579"/>
      <c r="B11" s="583"/>
      <c r="C11" s="579"/>
      <c r="D11" s="575"/>
      <c r="E11" s="323"/>
      <c r="F11" s="323"/>
      <c r="G11" s="1420"/>
      <c r="H11" s="88" t="s">
        <v>487</v>
      </c>
      <c r="I11" s="5" t="s">
        <v>487</v>
      </c>
      <c r="J11" s="75">
        <v>2</v>
      </c>
      <c r="K11" s="73"/>
      <c r="L11" s="557"/>
      <c r="M11" s="73"/>
      <c r="N11" s="73"/>
      <c r="O11" s="73"/>
    </row>
    <row r="12" spans="1:21" ht="17.25" customHeight="1" x14ac:dyDescent="0.25">
      <c r="A12" s="540"/>
      <c r="B12" s="570"/>
      <c r="C12" s="540"/>
      <c r="D12" s="549"/>
      <c r="E12" s="540"/>
      <c r="F12" s="540"/>
      <c r="G12" s="1670"/>
      <c r="H12" s="88" t="s">
        <v>487</v>
      </c>
      <c r="I12" s="5" t="s">
        <v>487</v>
      </c>
      <c r="J12" s="75">
        <v>3</v>
      </c>
      <c r="K12" s="73"/>
      <c r="L12" s="557"/>
      <c r="M12" s="73"/>
      <c r="N12" s="73"/>
      <c r="O12" s="73"/>
    </row>
    <row r="13" spans="1:21" ht="29.25" customHeight="1" x14ac:dyDescent="0.25">
      <c r="A13" s="589" t="s">
        <v>186</v>
      </c>
      <c r="B13" s="1657" t="s">
        <v>1123</v>
      </c>
      <c r="C13" s="1511"/>
      <c r="D13" s="1511"/>
      <c r="E13" s="1511"/>
      <c r="F13" s="1511"/>
      <c r="G13" s="1511"/>
      <c r="H13" s="58" t="s">
        <v>487</v>
      </c>
      <c r="I13" s="4" t="s">
        <v>487</v>
      </c>
      <c r="J13" s="4"/>
      <c r="K13" s="57"/>
      <c r="L13" s="554"/>
      <c r="M13" s="4"/>
      <c r="N13" s="4"/>
      <c r="O13" s="77"/>
    </row>
    <row r="14" spans="1:21" ht="19.5" customHeight="1" x14ac:dyDescent="0.25">
      <c r="A14" s="576" t="s">
        <v>297</v>
      </c>
      <c r="B14" s="1672" t="s">
        <v>197</v>
      </c>
      <c r="C14" s="576" t="s">
        <v>189</v>
      </c>
      <c r="D14" s="546" t="s">
        <v>487</v>
      </c>
      <c r="E14" s="546" t="s">
        <v>487</v>
      </c>
      <c r="F14" s="546"/>
      <c r="G14" s="1671" t="s">
        <v>4</v>
      </c>
      <c r="H14" s="88" t="s">
        <v>487</v>
      </c>
      <c r="I14" s="5" t="s">
        <v>487</v>
      </c>
      <c r="J14" s="75">
        <v>1</v>
      </c>
      <c r="K14" s="73"/>
      <c r="L14" s="557"/>
      <c r="M14" s="73"/>
      <c r="N14" s="73"/>
      <c r="O14" s="73"/>
    </row>
    <row r="15" spans="1:21" ht="15" customHeight="1" x14ac:dyDescent="0.25">
      <c r="A15" s="593"/>
      <c r="B15" s="1536"/>
      <c r="C15" s="577"/>
      <c r="D15" s="569"/>
      <c r="E15" s="548"/>
      <c r="F15" s="548"/>
      <c r="G15" s="1536"/>
      <c r="H15" s="566"/>
      <c r="I15" s="546"/>
      <c r="J15" s="553">
        <v>2</v>
      </c>
      <c r="K15" s="557"/>
      <c r="L15" s="557"/>
      <c r="M15" s="557"/>
      <c r="N15" s="557"/>
      <c r="O15" s="557"/>
    </row>
    <row r="16" spans="1:21" ht="18" customHeight="1" x14ac:dyDescent="0.25">
      <c r="A16" s="593"/>
      <c r="B16" s="1673"/>
      <c r="C16" s="578"/>
      <c r="D16" s="569"/>
      <c r="E16" s="548"/>
      <c r="F16" s="548"/>
      <c r="G16" s="1520"/>
      <c r="H16" s="566"/>
      <c r="I16" s="546"/>
      <c r="J16" s="553">
        <v>3</v>
      </c>
      <c r="K16" s="557"/>
      <c r="L16" s="557"/>
      <c r="M16" s="557"/>
      <c r="N16" s="557"/>
      <c r="O16" s="557"/>
    </row>
    <row r="17" spans="1:16" ht="43.5" customHeight="1" x14ac:dyDescent="0.25">
      <c r="A17" s="577"/>
      <c r="B17" s="590"/>
      <c r="C17" s="587"/>
      <c r="D17" s="569"/>
      <c r="E17" s="548"/>
      <c r="F17" s="548"/>
      <c r="G17" s="1655" t="s">
        <v>574</v>
      </c>
      <c r="H17" s="88" t="s">
        <v>487</v>
      </c>
      <c r="I17" s="5" t="s">
        <v>487</v>
      </c>
      <c r="J17" s="75">
        <v>1</v>
      </c>
      <c r="K17" s="179"/>
      <c r="L17" s="558"/>
      <c r="M17" s="73"/>
      <c r="N17" s="73"/>
      <c r="O17" s="73"/>
    </row>
    <row r="18" spans="1:16" ht="20.25" customHeight="1" x14ac:dyDescent="0.25">
      <c r="A18" s="579"/>
      <c r="B18" s="588"/>
      <c r="C18" s="588"/>
      <c r="D18" s="567"/>
      <c r="E18" s="65"/>
      <c r="F18" s="65"/>
      <c r="G18" s="1656"/>
      <c r="H18" s="88" t="s">
        <v>487</v>
      </c>
      <c r="I18" s="5" t="s">
        <v>487</v>
      </c>
      <c r="J18" s="75">
        <v>2</v>
      </c>
      <c r="K18" s="73"/>
      <c r="L18" s="557"/>
      <c r="M18" s="73"/>
      <c r="N18" s="73"/>
      <c r="O18" s="73"/>
    </row>
    <row r="19" spans="1:16" ht="18.75" customHeight="1" x14ac:dyDescent="0.25">
      <c r="A19" s="592"/>
      <c r="B19" s="591"/>
      <c r="C19" s="549"/>
      <c r="D19" s="567"/>
      <c r="E19" s="65"/>
      <c r="F19" s="65"/>
      <c r="G19" s="1656"/>
      <c r="H19" s="88" t="s">
        <v>487</v>
      </c>
      <c r="I19" s="5" t="s">
        <v>487</v>
      </c>
      <c r="J19" s="75">
        <v>3</v>
      </c>
      <c r="K19" s="73"/>
      <c r="L19" s="557"/>
      <c r="M19" s="73"/>
      <c r="N19" s="73"/>
      <c r="O19" s="73"/>
    </row>
    <row r="20" spans="1:16" ht="23.25" customHeight="1" x14ac:dyDescent="0.25">
      <c r="A20" s="1661" t="s">
        <v>298</v>
      </c>
      <c r="B20" s="1663" t="s">
        <v>200</v>
      </c>
      <c r="C20" s="1662" t="s">
        <v>189</v>
      </c>
      <c r="D20" s="1665" t="s">
        <v>487</v>
      </c>
      <c r="E20" s="1665" t="s">
        <v>487</v>
      </c>
      <c r="F20" s="1665"/>
      <c r="G20" s="1656" t="s">
        <v>1</v>
      </c>
      <c r="H20" s="88" t="s">
        <v>487</v>
      </c>
      <c r="I20" s="5" t="s">
        <v>487</v>
      </c>
      <c r="J20" s="75">
        <v>1</v>
      </c>
      <c r="K20" s="73"/>
      <c r="L20" s="557"/>
      <c r="M20" s="73"/>
      <c r="N20" s="73"/>
      <c r="O20" s="73"/>
    </row>
    <row r="21" spans="1:16" ht="18" customHeight="1" x14ac:dyDescent="0.25">
      <c r="A21" s="1662"/>
      <c r="B21" s="1664"/>
      <c r="C21" s="1662"/>
      <c r="D21" s="1665"/>
      <c r="E21" s="1665"/>
      <c r="F21" s="1665"/>
      <c r="G21" s="1656"/>
      <c r="H21" s="88" t="s">
        <v>487</v>
      </c>
      <c r="I21" s="5" t="s">
        <v>487</v>
      </c>
      <c r="J21" s="75">
        <v>2</v>
      </c>
      <c r="K21" s="73"/>
      <c r="L21" s="557"/>
      <c r="M21" s="73"/>
      <c r="N21" s="73"/>
      <c r="O21" s="73"/>
    </row>
    <row r="22" spans="1:16" ht="18.75" customHeight="1" x14ac:dyDescent="0.25">
      <c r="A22" s="1662"/>
      <c r="B22" s="1664"/>
      <c r="C22" s="1662"/>
      <c r="D22" s="1665"/>
      <c r="E22" s="1665"/>
      <c r="F22" s="1665"/>
      <c r="G22" s="1656"/>
      <c r="H22" s="88" t="s">
        <v>487</v>
      </c>
      <c r="I22" s="5" t="s">
        <v>487</v>
      </c>
      <c r="J22" s="75">
        <v>3</v>
      </c>
      <c r="K22" s="73"/>
      <c r="L22" s="557"/>
      <c r="M22" s="73"/>
      <c r="N22" s="73"/>
      <c r="O22" s="73"/>
    </row>
    <row r="23" spans="1:16" ht="42" customHeight="1" x14ac:dyDescent="0.25">
      <c r="A23" s="1662" t="s">
        <v>299</v>
      </c>
      <c r="B23" s="1664" t="s">
        <v>1112</v>
      </c>
      <c r="C23" s="1662" t="s">
        <v>189</v>
      </c>
      <c r="D23" s="1665" t="s">
        <v>487</v>
      </c>
      <c r="E23" s="1665" t="s">
        <v>487</v>
      </c>
      <c r="F23" s="1665"/>
      <c r="G23" s="1662" t="s">
        <v>575</v>
      </c>
      <c r="H23" s="88" t="s">
        <v>487</v>
      </c>
      <c r="I23" s="5" t="s">
        <v>487</v>
      </c>
      <c r="J23" s="75">
        <v>1</v>
      </c>
      <c r="K23" s="73"/>
      <c r="L23" s="557"/>
      <c r="M23" s="73"/>
      <c r="N23" s="73"/>
      <c r="O23" s="73"/>
    </row>
    <row r="24" spans="1:16" ht="20.25" customHeight="1" outlineLevel="1" x14ac:dyDescent="0.25">
      <c r="A24" s="1662"/>
      <c r="B24" s="1664"/>
      <c r="C24" s="1662"/>
      <c r="D24" s="1665"/>
      <c r="E24" s="1665"/>
      <c r="F24" s="1665"/>
      <c r="G24" s="1662"/>
      <c r="H24" s="88" t="s">
        <v>487</v>
      </c>
      <c r="I24" s="5" t="s">
        <v>487</v>
      </c>
      <c r="J24" s="75">
        <v>2</v>
      </c>
      <c r="K24" s="73"/>
      <c r="L24" s="557"/>
      <c r="M24" s="73"/>
      <c r="N24" s="73"/>
      <c r="O24" s="73"/>
    </row>
    <row r="25" spans="1:16" ht="20.25" customHeight="1" outlineLevel="1" x14ac:dyDescent="0.25">
      <c r="A25" s="1662"/>
      <c r="B25" s="1664"/>
      <c r="C25" s="1662"/>
      <c r="D25" s="1665"/>
      <c r="E25" s="1665"/>
      <c r="F25" s="1665"/>
      <c r="G25" s="1662"/>
      <c r="H25" s="88" t="s">
        <v>487</v>
      </c>
      <c r="I25" s="5" t="s">
        <v>487</v>
      </c>
      <c r="J25" s="75">
        <v>3</v>
      </c>
      <c r="K25" s="73"/>
      <c r="L25" s="557"/>
      <c r="M25" s="73"/>
      <c r="N25" s="73"/>
      <c r="O25" s="73"/>
    </row>
    <row r="26" spans="1:16" ht="60" customHeight="1" x14ac:dyDescent="0.25">
      <c r="A26" s="4" t="s">
        <v>186</v>
      </c>
      <c r="B26" s="1511" t="s">
        <v>1124</v>
      </c>
      <c r="C26" s="1511"/>
      <c r="D26" s="1511"/>
      <c r="E26" s="1511"/>
      <c r="F26" s="1511"/>
      <c r="G26" s="1511"/>
      <c r="H26" s="95" t="s">
        <v>487</v>
      </c>
      <c r="I26" s="4" t="s">
        <v>487</v>
      </c>
      <c r="J26" s="4"/>
      <c r="K26" s="4"/>
      <c r="L26" s="555"/>
      <c r="M26" s="4"/>
      <c r="N26" s="4"/>
      <c r="O26" s="77"/>
    </row>
    <row r="27" spans="1:16" x14ac:dyDescent="0.25">
      <c r="A27" s="78"/>
      <c r="B27" s="1678"/>
      <c r="C27" s="1678"/>
      <c r="D27" s="1678"/>
      <c r="E27" s="1678"/>
      <c r="F27" s="1678"/>
      <c r="G27" s="1678"/>
      <c r="H27" s="78"/>
      <c r="I27" s="78"/>
      <c r="J27" s="78"/>
      <c r="K27" s="94"/>
      <c r="L27" s="539"/>
      <c r="M27" s="94"/>
      <c r="N27" s="94"/>
      <c r="O27" s="94"/>
      <c r="P27" s="91"/>
    </row>
    <row r="28" spans="1:16" x14ac:dyDescent="0.25">
      <c r="A28" s="1677"/>
      <c r="B28" s="1674"/>
      <c r="C28" s="1674"/>
      <c r="D28" s="1677"/>
      <c r="E28" s="1677"/>
      <c r="F28" s="1677"/>
      <c r="G28" s="78"/>
      <c r="H28" s="94"/>
      <c r="I28" s="94"/>
      <c r="J28" s="94"/>
      <c r="K28" s="94"/>
      <c r="L28" s="539"/>
      <c r="M28" s="94"/>
      <c r="N28" s="94"/>
      <c r="O28" s="94"/>
      <c r="P28" s="91"/>
    </row>
    <row r="29" spans="1:16" x14ac:dyDescent="0.25">
      <c r="A29" s="1677"/>
      <c r="B29" s="1674"/>
      <c r="C29" s="1674"/>
      <c r="D29" s="1677"/>
      <c r="E29" s="1677"/>
      <c r="F29" s="1677"/>
      <c r="G29" s="78"/>
      <c r="H29" s="94"/>
      <c r="I29" s="94"/>
      <c r="J29" s="94"/>
      <c r="K29" s="94"/>
      <c r="L29" s="539"/>
      <c r="M29" s="94"/>
      <c r="N29" s="94"/>
      <c r="O29" s="94"/>
      <c r="P29" s="91"/>
    </row>
    <row r="30" spans="1:16" x14ac:dyDescent="0.25">
      <c r="A30" s="1677"/>
      <c r="B30" s="1674"/>
      <c r="C30" s="1674"/>
      <c r="D30" s="1677"/>
      <c r="E30" s="1677"/>
      <c r="F30" s="1677"/>
      <c r="G30" s="78"/>
      <c r="H30" s="94"/>
      <c r="I30" s="94"/>
      <c r="J30" s="94"/>
      <c r="K30" s="94"/>
      <c r="L30" s="539"/>
      <c r="M30" s="94"/>
      <c r="N30" s="94"/>
      <c r="O30" s="94"/>
      <c r="P30" s="91"/>
    </row>
    <row r="31" spans="1:16" x14ac:dyDescent="0.25">
      <c r="A31" s="78"/>
      <c r="B31" s="1674"/>
      <c r="C31" s="1674"/>
      <c r="D31" s="1674"/>
      <c r="E31" s="1674"/>
      <c r="F31" s="1674"/>
      <c r="G31" s="1674"/>
      <c r="H31" s="78"/>
      <c r="I31" s="78"/>
      <c r="J31" s="1678"/>
      <c r="K31" s="1678"/>
      <c r="L31" s="1678"/>
      <c r="M31" s="1678"/>
      <c r="N31" s="78"/>
      <c r="O31" s="90"/>
      <c r="P31" s="91"/>
    </row>
    <row r="32" spans="1:16" ht="18" customHeight="1" x14ac:dyDescent="0.25">
      <c r="A32" s="1677"/>
      <c r="B32" s="1674"/>
      <c r="C32" s="1674"/>
      <c r="D32" s="1677"/>
      <c r="E32" s="1677"/>
      <c r="F32" s="1677"/>
      <c r="G32" s="78"/>
      <c r="H32" s="94"/>
      <c r="I32" s="94"/>
      <c r="J32" s="94"/>
      <c r="K32" s="94"/>
      <c r="L32" s="539"/>
      <c r="M32" s="94"/>
      <c r="N32" s="94"/>
      <c r="O32" s="94"/>
      <c r="P32" s="91"/>
    </row>
    <row r="33" spans="1:16" x14ac:dyDescent="0.25">
      <c r="A33" s="1677"/>
      <c r="B33" s="1674"/>
      <c r="C33" s="1674"/>
      <c r="D33" s="1677"/>
      <c r="E33" s="1677"/>
      <c r="F33" s="1677"/>
      <c r="G33" s="78"/>
      <c r="H33" s="94"/>
      <c r="I33" s="94"/>
      <c r="J33" s="94"/>
      <c r="K33" s="94"/>
      <c r="L33" s="539"/>
      <c r="M33" s="94"/>
      <c r="N33" s="94"/>
      <c r="O33" s="94"/>
      <c r="P33" s="91"/>
    </row>
    <row r="34" spans="1:16" x14ac:dyDescent="0.25">
      <c r="A34" s="1677"/>
      <c r="B34" s="1674"/>
      <c r="C34" s="1674"/>
      <c r="D34" s="1677"/>
      <c r="E34" s="1677"/>
      <c r="F34" s="1677"/>
      <c r="G34" s="78"/>
      <c r="H34" s="94"/>
      <c r="I34" s="94"/>
      <c r="J34" s="94"/>
      <c r="K34" s="94"/>
      <c r="L34" s="539"/>
      <c r="M34" s="94"/>
      <c r="N34" s="94"/>
      <c r="O34" s="94"/>
      <c r="P34" s="91"/>
    </row>
    <row r="35" spans="1:16" x14ac:dyDescent="0.25">
      <c r="A35" s="1674"/>
      <c r="B35" s="1674"/>
      <c r="C35" s="1674"/>
      <c r="D35" s="1677"/>
      <c r="E35" s="1677"/>
      <c r="F35" s="1677"/>
      <c r="G35" s="78"/>
      <c r="H35" s="94"/>
      <c r="I35" s="94"/>
      <c r="J35" s="94"/>
      <c r="K35" s="94"/>
      <c r="L35" s="539"/>
      <c r="M35" s="94"/>
      <c r="N35" s="94"/>
      <c r="O35" s="94"/>
      <c r="P35" s="91"/>
    </row>
    <row r="36" spans="1:16" x14ac:dyDescent="0.25">
      <c r="A36" s="1675"/>
      <c r="B36" s="1676"/>
      <c r="C36" s="1674"/>
      <c r="D36" s="1677"/>
      <c r="E36" s="1677"/>
      <c r="F36" s="1677"/>
      <c r="G36" s="125" t="s">
        <v>379</v>
      </c>
      <c r="H36" s="94"/>
      <c r="I36" s="94"/>
      <c r="J36" s="94"/>
      <c r="K36" s="94"/>
      <c r="L36" s="539"/>
      <c r="M36" s="94"/>
      <c r="N36" s="94"/>
      <c r="O36" s="94"/>
      <c r="P36" s="91"/>
    </row>
    <row r="37" spans="1:16" x14ac:dyDescent="0.25">
      <c r="A37" s="1674"/>
      <c r="B37" s="1674"/>
      <c r="C37" s="1674"/>
      <c r="D37" s="1677"/>
      <c r="E37" s="1677"/>
      <c r="F37" s="1677"/>
      <c r="G37" s="125" t="s">
        <v>680</v>
      </c>
      <c r="H37" s="94"/>
      <c r="I37" s="94"/>
      <c r="J37" s="94"/>
      <c r="K37" s="94"/>
      <c r="L37" s="539"/>
      <c r="M37" s="94"/>
      <c r="N37" s="94"/>
      <c r="O37" s="94"/>
      <c r="P37" s="91"/>
    </row>
    <row r="38" spans="1:16" x14ac:dyDescent="0.25">
      <c r="A38" s="1674"/>
      <c r="B38" s="1674"/>
      <c r="C38" s="1674"/>
      <c r="D38" s="1677"/>
      <c r="E38" s="1677"/>
      <c r="F38" s="1677"/>
      <c r="G38" s="125" t="s">
        <v>997</v>
      </c>
      <c r="H38" s="94"/>
      <c r="I38" s="94"/>
      <c r="J38" s="94"/>
      <c r="K38" s="94"/>
      <c r="L38" s="539"/>
      <c r="M38" s="94"/>
      <c r="N38" s="94"/>
      <c r="O38" s="94"/>
      <c r="P38" s="91"/>
    </row>
    <row r="39" spans="1:16" x14ac:dyDescent="0.25">
      <c r="A39" s="89"/>
      <c r="B39" s="89"/>
      <c r="C39" s="89"/>
      <c r="D39" s="94"/>
      <c r="E39" s="94"/>
      <c r="F39" s="94"/>
      <c r="G39" s="89"/>
      <c r="H39" s="94"/>
      <c r="I39" s="94"/>
      <c r="J39" s="94"/>
      <c r="K39" s="94"/>
      <c r="L39" s="539"/>
      <c r="M39" s="94"/>
      <c r="N39" s="94"/>
      <c r="O39" s="94"/>
      <c r="P39" s="91"/>
    </row>
    <row r="40" spans="1:16" x14ac:dyDescent="0.25">
      <c r="A40" s="78"/>
      <c r="B40" s="1674"/>
      <c r="C40" s="1674"/>
      <c r="D40" s="1674"/>
      <c r="E40" s="1674"/>
      <c r="F40" s="1674"/>
      <c r="G40" s="1674"/>
      <c r="H40" s="78"/>
      <c r="I40" s="78"/>
      <c r="J40" s="1678"/>
      <c r="K40" s="1678"/>
      <c r="L40" s="1678"/>
      <c r="M40" s="1678"/>
      <c r="N40" s="78"/>
      <c r="O40" s="90"/>
      <c r="P40" s="91"/>
    </row>
    <row r="41" spans="1:16" x14ac:dyDescent="0.25">
      <c r="A41" s="78"/>
      <c r="B41" s="1678"/>
      <c r="C41" s="1678"/>
      <c r="D41" s="1678"/>
      <c r="E41" s="1678"/>
      <c r="F41" s="1678"/>
      <c r="G41" s="1678"/>
      <c r="H41" s="78"/>
      <c r="I41" s="78"/>
      <c r="J41" s="78"/>
      <c r="K41" s="94"/>
      <c r="L41" s="539"/>
      <c r="M41" s="94"/>
      <c r="N41" s="94"/>
      <c r="O41" s="94"/>
      <c r="P41" s="91"/>
    </row>
    <row r="42" spans="1:16" x14ac:dyDescent="0.25">
      <c r="A42" s="1677"/>
      <c r="B42" s="1674"/>
      <c r="C42" s="1674"/>
      <c r="D42" s="1677"/>
      <c r="E42" s="1677"/>
      <c r="F42" s="1677"/>
      <c r="G42" s="78"/>
      <c r="H42" s="94"/>
      <c r="I42" s="94"/>
      <c r="J42" s="94"/>
      <c r="K42" s="94"/>
      <c r="L42" s="539"/>
      <c r="M42" s="94"/>
      <c r="N42" s="94"/>
      <c r="O42" s="94"/>
      <c r="P42" s="91"/>
    </row>
    <row r="43" spans="1:16" x14ac:dyDescent="0.25">
      <c r="A43" s="1677"/>
      <c r="B43" s="1674"/>
      <c r="C43" s="1674"/>
      <c r="D43" s="1677"/>
      <c r="E43" s="1677"/>
      <c r="F43" s="1677"/>
      <c r="G43" s="78"/>
      <c r="H43" s="94"/>
      <c r="I43" s="94"/>
      <c r="J43" s="94"/>
      <c r="K43" s="94"/>
      <c r="L43" s="539"/>
      <c r="M43" s="94"/>
      <c r="N43" s="94"/>
      <c r="O43" s="94"/>
      <c r="P43" s="91"/>
    </row>
    <row r="44" spans="1:16" x14ac:dyDescent="0.25">
      <c r="A44" s="1677"/>
      <c r="B44" s="1674"/>
      <c r="C44" s="1674"/>
      <c r="D44" s="1677"/>
      <c r="E44" s="1677"/>
      <c r="F44" s="1677"/>
      <c r="G44" s="78"/>
      <c r="H44" s="94"/>
      <c r="I44" s="94"/>
      <c r="J44" s="94"/>
      <c r="K44" s="94"/>
      <c r="L44" s="539"/>
      <c r="M44" s="94"/>
      <c r="N44" s="94"/>
      <c r="O44" s="94"/>
      <c r="P44" s="91"/>
    </row>
    <row r="45" spans="1:16" x14ac:dyDescent="0.25">
      <c r="A45" s="78"/>
      <c r="B45" s="1674"/>
      <c r="C45" s="1674"/>
      <c r="D45" s="1674"/>
      <c r="E45" s="1674"/>
      <c r="F45" s="1674"/>
      <c r="G45" s="1674"/>
      <c r="H45" s="78"/>
      <c r="I45" s="78"/>
      <c r="J45" s="1678"/>
      <c r="K45" s="1678"/>
      <c r="L45" s="1678"/>
      <c r="M45" s="1678"/>
      <c r="N45" s="78"/>
      <c r="O45" s="90"/>
      <c r="P45" s="91"/>
    </row>
    <row r="46" spans="1:16" x14ac:dyDescent="0.25">
      <c r="A46" s="1677"/>
      <c r="B46" s="1674"/>
      <c r="C46" s="1674"/>
      <c r="D46" s="1677"/>
      <c r="E46" s="1677"/>
      <c r="F46" s="1677"/>
      <c r="G46" s="78"/>
      <c r="H46" s="94"/>
      <c r="I46" s="94"/>
      <c r="J46" s="94"/>
      <c r="K46" s="94"/>
      <c r="L46" s="539"/>
      <c r="M46" s="94"/>
      <c r="N46" s="94"/>
      <c r="O46" s="94"/>
      <c r="P46" s="91"/>
    </row>
    <row r="47" spans="1:16" x14ac:dyDescent="0.25">
      <c r="A47" s="1677"/>
      <c r="B47" s="1674"/>
      <c r="C47" s="1674"/>
      <c r="D47" s="1677"/>
      <c r="E47" s="1677"/>
      <c r="F47" s="1677"/>
      <c r="G47" s="78"/>
      <c r="H47" s="94"/>
      <c r="I47" s="94"/>
      <c r="J47" s="94"/>
      <c r="K47" s="94"/>
      <c r="L47" s="539"/>
      <c r="M47" s="94"/>
      <c r="N47" s="94"/>
      <c r="O47" s="94"/>
      <c r="P47" s="91"/>
    </row>
    <row r="48" spans="1:16" x14ac:dyDescent="0.25">
      <c r="A48" s="1677"/>
      <c r="B48" s="1674"/>
      <c r="C48" s="1674"/>
      <c r="D48" s="1677"/>
      <c r="E48" s="1677"/>
      <c r="F48" s="1677"/>
      <c r="G48" s="78"/>
      <c r="H48" s="94"/>
      <c r="I48" s="94"/>
      <c r="J48" s="94"/>
      <c r="K48" s="94"/>
      <c r="L48" s="539"/>
      <c r="M48" s="94"/>
      <c r="N48" s="94"/>
      <c r="O48" s="94"/>
      <c r="P48" s="91"/>
    </row>
    <row r="49" spans="1:16" x14ac:dyDescent="0.25">
      <c r="A49" s="1674"/>
      <c r="B49" s="1674"/>
      <c r="C49" s="1674"/>
      <c r="D49" s="1677"/>
      <c r="E49" s="1677"/>
      <c r="F49" s="1677"/>
      <c r="G49" s="78"/>
      <c r="H49" s="94"/>
      <c r="I49" s="94"/>
      <c r="J49" s="94"/>
      <c r="K49" s="94"/>
      <c r="L49" s="539"/>
      <c r="M49" s="94"/>
      <c r="N49" s="94"/>
      <c r="O49" s="94"/>
      <c r="P49" s="91"/>
    </row>
    <row r="50" spans="1:16" x14ac:dyDescent="0.25">
      <c r="A50" s="1675"/>
      <c r="B50" s="1676"/>
      <c r="C50" s="1674"/>
      <c r="D50" s="1677"/>
      <c r="E50" s="1677"/>
      <c r="F50" s="1677"/>
      <c r="G50" s="78"/>
      <c r="H50" s="94"/>
      <c r="I50" s="94"/>
      <c r="J50" s="94"/>
      <c r="K50" s="94"/>
      <c r="L50" s="539"/>
      <c r="M50" s="94"/>
      <c r="N50" s="94"/>
      <c r="O50" s="94"/>
      <c r="P50" s="91"/>
    </row>
    <row r="51" spans="1:16" x14ac:dyDescent="0.25">
      <c r="A51" s="1674"/>
      <c r="B51" s="1674"/>
      <c r="C51" s="1674"/>
      <c r="D51" s="1677"/>
      <c r="E51" s="1677"/>
      <c r="F51" s="1677"/>
      <c r="G51" s="78"/>
      <c r="H51" s="94"/>
      <c r="I51" s="94"/>
      <c r="J51" s="94"/>
      <c r="K51" s="94"/>
      <c r="L51" s="539"/>
      <c r="M51" s="94"/>
      <c r="N51" s="94"/>
      <c r="O51" s="94"/>
      <c r="P51" s="91"/>
    </row>
    <row r="52" spans="1:16" x14ac:dyDescent="0.25">
      <c r="A52" s="1674"/>
      <c r="B52" s="1674"/>
      <c r="C52" s="1674"/>
      <c r="D52" s="1677"/>
      <c r="E52" s="1677"/>
      <c r="F52" s="1677"/>
      <c r="G52" s="78"/>
      <c r="H52" s="94"/>
      <c r="I52" s="94"/>
      <c r="J52" s="94"/>
      <c r="K52" s="94"/>
      <c r="L52" s="539"/>
      <c r="M52" s="94"/>
      <c r="N52" s="94"/>
      <c r="O52" s="94"/>
      <c r="P52" s="91"/>
    </row>
    <row r="53" spans="1:16" x14ac:dyDescent="0.25">
      <c r="A53" s="89"/>
      <c r="B53" s="89"/>
      <c r="C53" s="89"/>
      <c r="D53" s="94"/>
      <c r="E53" s="94"/>
      <c r="F53" s="94"/>
      <c r="G53" s="89"/>
      <c r="H53" s="94"/>
      <c r="I53" s="94"/>
      <c r="J53" s="94"/>
      <c r="K53" s="94"/>
      <c r="L53" s="539"/>
      <c r="M53" s="94"/>
      <c r="N53" s="94"/>
      <c r="O53" s="94"/>
      <c r="P53" s="91"/>
    </row>
    <row r="54" spans="1:16" x14ac:dyDescent="0.25">
      <c r="A54" s="78"/>
      <c r="B54" s="1674"/>
      <c r="C54" s="1674"/>
      <c r="D54" s="1674"/>
      <c r="E54" s="1674"/>
      <c r="F54" s="1674"/>
      <c r="G54" s="1674"/>
      <c r="H54" s="78"/>
      <c r="I54" s="78"/>
      <c r="J54" s="1678"/>
      <c r="K54" s="1678"/>
      <c r="L54" s="1678"/>
      <c r="M54" s="1678"/>
      <c r="N54" s="78"/>
      <c r="O54" s="90"/>
      <c r="P54" s="91"/>
    </row>
    <row r="55" spans="1:16" x14ac:dyDescent="0.25">
      <c r="A55" s="78"/>
      <c r="B55" s="1678"/>
      <c r="C55" s="1678"/>
      <c r="D55" s="1678"/>
      <c r="E55" s="1678"/>
      <c r="F55" s="1678"/>
      <c r="G55" s="1678"/>
      <c r="H55" s="78"/>
      <c r="I55" s="78"/>
      <c r="J55" s="78"/>
      <c r="K55" s="94"/>
      <c r="L55" s="539"/>
      <c r="M55" s="94"/>
      <c r="N55" s="94"/>
      <c r="O55" s="94"/>
      <c r="P55" s="91"/>
    </row>
    <row r="56" spans="1:16" x14ac:dyDescent="0.25">
      <c r="A56" s="1677"/>
      <c r="B56" s="1674"/>
      <c r="C56" s="1674"/>
      <c r="D56" s="1677"/>
      <c r="E56" s="1677"/>
      <c r="F56" s="1677"/>
      <c r="G56" s="78"/>
      <c r="H56" s="94"/>
      <c r="I56" s="94"/>
      <c r="J56" s="94"/>
      <c r="K56" s="94"/>
      <c r="L56" s="539"/>
      <c r="M56" s="94"/>
      <c r="N56" s="94"/>
      <c r="O56" s="94"/>
      <c r="P56" s="91"/>
    </row>
    <row r="57" spans="1:16" x14ac:dyDescent="0.25">
      <c r="A57" s="1677"/>
      <c r="B57" s="1674"/>
      <c r="C57" s="1674"/>
      <c r="D57" s="1677"/>
      <c r="E57" s="1677"/>
      <c r="F57" s="1677"/>
      <c r="G57" s="78"/>
      <c r="H57" s="94"/>
      <c r="I57" s="94"/>
      <c r="J57" s="94"/>
      <c r="K57" s="94"/>
      <c r="L57" s="539"/>
      <c r="M57" s="94"/>
      <c r="N57" s="94"/>
      <c r="O57" s="94"/>
      <c r="P57" s="91"/>
    </row>
    <row r="58" spans="1:16" x14ac:dyDescent="0.25">
      <c r="A58" s="1677"/>
      <c r="B58" s="1674"/>
      <c r="C58" s="1674"/>
      <c r="D58" s="1677"/>
      <c r="E58" s="1677"/>
      <c r="F58" s="1677"/>
      <c r="G58" s="78"/>
      <c r="H58" s="94"/>
      <c r="I58" s="94"/>
      <c r="J58" s="94"/>
      <c r="K58" s="94"/>
      <c r="L58" s="539"/>
      <c r="M58" s="94"/>
      <c r="N58" s="94"/>
      <c r="O58" s="94"/>
      <c r="P58" s="91"/>
    </row>
    <row r="59" spans="1:16" x14ac:dyDescent="0.25">
      <c r="A59" s="78"/>
      <c r="B59" s="1674"/>
      <c r="C59" s="1674"/>
      <c r="D59" s="1674"/>
      <c r="E59" s="1674"/>
      <c r="F59" s="1674"/>
      <c r="G59" s="1674"/>
      <c r="H59" s="78"/>
      <c r="I59" s="78"/>
      <c r="J59" s="1678"/>
      <c r="K59" s="1678"/>
      <c r="L59" s="1678"/>
      <c r="M59" s="1678"/>
      <c r="N59" s="78"/>
      <c r="O59" s="90"/>
      <c r="P59" s="91"/>
    </row>
    <row r="60" spans="1:16" x14ac:dyDescent="0.25">
      <c r="A60" s="1677"/>
      <c r="B60" s="1674"/>
      <c r="C60" s="1674"/>
      <c r="D60" s="1677"/>
      <c r="E60" s="1677"/>
      <c r="F60" s="1677"/>
      <c r="G60" s="78"/>
      <c r="H60" s="94"/>
      <c r="I60" s="94"/>
      <c r="J60" s="94"/>
      <c r="K60" s="94"/>
      <c r="L60" s="539"/>
      <c r="M60" s="94"/>
      <c r="N60" s="94"/>
      <c r="O60" s="94"/>
      <c r="P60" s="91"/>
    </row>
    <row r="61" spans="1:16" x14ac:dyDescent="0.25">
      <c r="A61" s="1677"/>
      <c r="B61" s="1674"/>
      <c r="C61" s="1674"/>
      <c r="D61" s="1677"/>
      <c r="E61" s="1677"/>
      <c r="F61" s="1677"/>
      <c r="G61" s="78"/>
      <c r="H61" s="94"/>
      <c r="I61" s="94"/>
      <c r="J61" s="94"/>
      <c r="K61" s="94"/>
      <c r="L61" s="539"/>
      <c r="M61" s="94"/>
      <c r="N61" s="94"/>
      <c r="O61" s="94"/>
      <c r="P61" s="91"/>
    </row>
    <row r="62" spans="1:16" x14ac:dyDescent="0.25">
      <c r="A62" s="1677"/>
      <c r="B62" s="1674"/>
      <c r="C62" s="1674"/>
      <c r="D62" s="1677"/>
      <c r="E62" s="1677"/>
      <c r="F62" s="1677"/>
      <c r="G62" s="78"/>
      <c r="H62" s="94"/>
      <c r="I62" s="94"/>
      <c r="J62" s="94"/>
      <c r="K62" s="94"/>
      <c r="L62" s="539"/>
      <c r="M62" s="94"/>
      <c r="N62" s="94"/>
      <c r="O62" s="94"/>
      <c r="P62" s="91"/>
    </row>
    <row r="63" spans="1:16" x14ac:dyDescent="0.25">
      <c r="A63" s="1674"/>
      <c r="B63" s="1674"/>
      <c r="C63" s="1674"/>
      <c r="D63" s="1677"/>
      <c r="E63" s="1677"/>
      <c r="F63" s="1677"/>
      <c r="G63" s="78"/>
      <c r="H63" s="94"/>
      <c r="I63" s="94"/>
      <c r="J63" s="94"/>
      <c r="K63" s="94"/>
      <c r="L63" s="539"/>
      <c r="M63" s="94"/>
      <c r="N63" s="94"/>
      <c r="O63" s="94"/>
      <c r="P63" s="91"/>
    </row>
    <row r="64" spans="1:16" x14ac:dyDescent="0.25">
      <c r="A64" s="1675"/>
      <c r="B64" s="1676"/>
      <c r="C64" s="1674"/>
      <c r="D64" s="1677"/>
      <c r="E64" s="1677"/>
      <c r="F64" s="1677"/>
      <c r="G64" s="78"/>
      <c r="H64" s="94"/>
      <c r="I64" s="94"/>
      <c r="J64" s="94"/>
      <c r="K64" s="94"/>
      <c r="L64" s="539"/>
      <c r="M64" s="94"/>
      <c r="N64" s="94"/>
      <c r="O64" s="94"/>
      <c r="P64" s="91"/>
    </row>
    <row r="65" spans="1:16" x14ac:dyDescent="0.25">
      <c r="A65" s="1674"/>
      <c r="B65" s="1674"/>
      <c r="C65" s="1674"/>
      <c r="D65" s="1677"/>
      <c r="E65" s="1677"/>
      <c r="F65" s="1677"/>
      <c r="G65" s="78"/>
      <c r="H65" s="94"/>
      <c r="I65" s="94"/>
      <c r="J65" s="94"/>
      <c r="K65" s="94"/>
      <c r="L65" s="539"/>
      <c r="M65" s="94"/>
      <c r="N65" s="94"/>
      <c r="O65" s="94"/>
      <c r="P65" s="91"/>
    </row>
    <row r="66" spans="1:16" x14ac:dyDescent="0.25">
      <c r="A66" s="1674"/>
      <c r="B66" s="1674"/>
      <c r="C66" s="1674"/>
      <c r="D66" s="1677"/>
      <c r="E66" s="1677"/>
      <c r="F66" s="1677"/>
      <c r="G66" s="78"/>
      <c r="H66" s="94"/>
      <c r="I66" s="94"/>
      <c r="J66" s="94"/>
      <c r="K66" s="94"/>
      <c r="L66" s="539"/>
      <c r="M66" s="94"/>
      <c r="N66" s="94"/>
      <c r="O66" s="94"/>
      <c r="P66" s="91"/>
    </row>
    <row r="67" spans="1:16" x14ac:dyDescent="0.25">
      <c r="A67" s="89"/>
      <c r="B67" s="89"/>
      <c r="C67" s="89"/>
      <c r="D67" s="94"/>
      <c r="E67" s="94"/>
      <c r="F67" s="94"/>
      <c r="G67" s="89"/>
      <c r="H67" s="94"/>
      <c r="I67" s="94"/>
      <c r="J67" s="94"/>
      <c r="K67" s="94"/>
      <c r="L67" s="539"/>
      <c r="M67" s="94"/>
      <c r="N67" s="94"/>
      <c r="O67" s="94"/>
      <c r="P67" s="91"/>
    </row>
    <row r="68" spans="1:16" x14ac:dyDescent="0.25">
      <c r="A68" s="78"/>
      <c r="B68" s="1674"/>
      <c r="C68" s="1674"/>
      <c r="D68" s="1674"/>
      <c r="E68" s="1674"/>
      <c r="F68" s="1674"/>
      <c r="G68" s="1674"/>
      <c r="H68" s="78"/>
      <c r="I68" s="78"/>
      <c r="J68" s="1678"/>
      <c r="K68" s="1678"/>
      <c r="L68" s="1678"/>
      <c r="M68" s="1678"/>
      <c r="N68" s="78"/>
      <c r="O68" s="90"/>
      <c r="P68" s="91"/>
    </row>
    <row r="69" spans="1:16" x14ac:dyDescent="0.25">
      <c r="A69" s="78"/>
      <c r="B69" s="1678"/>
      <c r="C69" s="1678"/>
      <c r="D69" s="1678"/>
      <c r="E69" s="1678"/>
      <c r="F69" s="1678"/>
      <c r="G69" s="1678"/>
      <c r="H69" s="78"/>
      <c r="I69" s="78"/>
      <c r="J69" s="94"/>
      <c r="K69" s="94"/>
      <c r="L69" s="539"/>
      <c r="M69" s="94"/>
      <c r="N69" s="94"/>
      <c r="O69" s="94"/>
      <c r="P69" s="91"/>
    </row>
    <row r="70" spans="1:16" x14ac:dyDescent="0.25">
      <c r="A70" s="1677"/>
      <c r="B70" s="1674"/>
      <c r="C70" s="1674"/>
      <c r="D70" s="1677"/>
      <c r="E70" s="1677"/>
      <c r="F70" s="1677"/>
      <c r="G70" s="78"/>
      <c r="H70" s="94"/>
      <c r="I70" s="94"/>
      <c r="J70" s="94"/>
      <c r="K70" s="94"/>
      <c r="L70" s="539"/>
      <c r="M70" s="94"/>
      <c r="N70" s="94"/>
      <c r="O70" s="94"/>
      <c r="P70" s="91"/>
    </row>
    <row r="71" spans="1:16" x14ac:dyDescent="0.25">
      <c r="A71" s="1677"/>
      <c r="B71" s="1674"/>
      <c r="C71" s="1674"/>
      <c r="D71" s="1677"/>
      <c r="E71" s="1677"/>
      <c r="F71" s="1677"/>
      <c r="G71" s="78"/>
      <c r="H71" s="94"/>
      <c r="I71" s="94"/>
      <c r="J71" s="94"/>
      <c r="K71" s="94"/>
      <c r="L71" s="539"/>
      <c r="M71" s="94"/>
      <c r="N71" s="94"/>
      <c r="O71" s="94"/>
      <c r="P71" s="91"/>
    </row>
    <row r="72" spans="1:16" x14ac:dyDescent="0.25">
      <c r="A72" s="1677"/>
      <c r="B72" s="1674"/>
      <c r="C72" s="1674"/>
      <c r="D72" s="1677"/>
      <c r="E72" s="1677"/>
      <c r="F72" s="1677"/>
      <c r="G72" s="78"/>
      <c r="H72" s="94"/>
      <c r="I72" s="94"/>
      <c r="J72" s="94"/>
      <c r="K72" s="94"/>
      <c r="L72" s="539"/>
      <c r="M72" s="94"/>
      <c r="N72" s="94"/>
      <c r="O72" s="94"/>
      <c r="P72" s="91"/>
    </row>
    <row r="73" spans="1:16" x14ac:dyDescent="0.25">
      <c r="A73" s="78"/>
      <c r="B73" s="1674"/>
      <c r="C73" s="1674"/>
      <c r="D73" s="1674"/>
      <c r="E73" s="1674"/>
      <c r="F73" s="1674"/>
      <c r="G73" s="1674"/>
      <c r="H73" s="78"/>
      <c r="I73" s="78"/>
      <c r="J73" s="1678"/>
      <c r="K73" s="1678"/>
      <c r="L73" s="1678"/>
      <c r="M73" s="1678"/>
      <c r="N73" s="78"/>
      <c r="O73" s="90"/>
      <c r="P73" s="91"/>
    </row>
    <row r="74" spans="1:16" x14ac:dyDescent="0.25">
      <c r="A74" s="1677"/>
      <c r="B74" s="1674"/>
      <c r="C74" s="1674"/>
      <c r="D74" s="1677"/>
      <c r="E74" s="1677"/>
      <c r="F74" s="1677"/>
      <c r="G74" s="78"/>
      <c r="H74" s="94"/>
      <c r="I74" s="94"/>
      <c r="J74" s="94"/>
      <c r="K74" s="94"/>
      <c r="L74" s="539"/>
      <c r="M74" s="94"/>
      <c r="N74" s="94"/>
      <c r="O74" s="94"/>
      <c r="P74" s="91"/>
    </row>
    <row r="75" spans="1:16" x14ac:dyDescent="0.25">
      <c r="A75" s="1677"/>
      <c r="B75" s="1674"/>
      <c r="C75" s="1674"/>
      <c r="D75" s="1677"/>
      <c r="E75" s="1677"/>
      <c r="F75" s="1677"/>
      <c r="G75" s="78"/>
      <c r="H75" s="94"/>
      <c r="I75" s="94"/>
      <c r="J75" s="94"/>
      <c r="K75" s="94"/>
      <c r="L75" s="539"/>
      <c r="M75" s="94"/>
      <c r="N75" s="94"/>
      <c r="O75" s="94"/>
      <c r="P75" s="91"/>
    </row>
    <row r="76" spans="1:16" x14ac:dyDescent="0.25">
      <c r="A76" s="1677"/>
      <c r="B76" s="1674"/>
      <c r="C76" s="1674"/>
      <c r="D76" s="1677"/>
      <c r="E76" s="1677"/>
      <c r="F76" s="1677"/>
      <c r="G76" s="78"/>
      <c r="H76" s="94"/>
      <c r="I76" s="94"/>
      <c r="J76" s="94"/>
      <c r="K76" s="94"/>
      <c r="L76" s="539"/>
      <c r="M76" s="94"/>
      <c r="N76" s="94"/>
      <c r="O76" s="94"/>
      <c r="P76" s="91"/>
    </row>
    <row r="77" spans="1:16" x14ac:dyDescent="0.25">
      <c r="A77" s="1674"/>
      <c r="B77" s="1674"/>
      <c r="C77" s="1674"/>
      <c r="D77" s="1677"/>
      <c r="E77" s="1677"/>
      <c r="F77" s="1677"/>
      <c r="G77" s="78"/>
      <c r="H77" s="94"/>
      <c r="I77" s="94"/>
      <c r="J77" s="94"/>
      <c r="K77" s="94"/>
      <c r="L77" s="539"/>
      <c r="M77" s="94"/>
      <c r="N77" s="94"/>
      <c r="O77" s="94"/>
      <c r="P77" s="91"/>
    </row>
    <row r="78" spans="1:16" x14ac:dyDescent="0.25">
      <c r="A78" s="1675"/>
      <c r="B78" s="1676"/>
      <c r="C78" s="1674"/>
      <c r="D78" s="1677"/>
      <c r="E78" s="1677"/>
      <c r="F78" s="1677"/>
      <c r="G78" s="78"/>
      <c r="H78" s="94"/>
      <c r="I78" s="94"/>
      <c r="J78" s="94"/>
      <c r="K78" s="94"/>
      <c r="L78" s="539"/>
      <c r="M78" s="94"/>
      <c r="N78" s="94"/>
      <c r="O78" s="94"/>
      <c r="P78" s="91"/>
    </row>
    <row r="79" spans="1:16" x14ac:dyDescent="0.25">
      <c r="A79" s="1674"/>
      <c r="B79" s="1674"/>
      <c r="C79" s="1674"/>
      <c r="D79" s="1677"/>
      <c r="E79" s="1677"/>
      <c r="F79" s="1677"/>
      <c r="G79" s="78"/>
      <c r="H79" s="94"/>
      <c r="I79" s="94"/>
      <c r="J79" s="94"/>
      <c r="K79" s="94"/>
      <c r="L79" s="539"/>
      <c r="M79" s="94"/>
      <c r="N79" s="94"/>
      <c r="O79" s="94"/>
      <c r="P79" s="91"/>
    </row>
    <row r="80" spans="1:16" x14ac:dyDescent="0.25">
      <c r="A80" s="1674"/>
      <c r="B80" s="1674"/>
      <c r="C80" s="1674"/>
      <c r="D80" s="1677"/>
      <c r="E80" s="1677"/>
      <c r="F80" s="1677"/>
      <c r="G80" s="78"/>
      <c r="H80" s="94"/>
      <c r="I80" s="94"/>
      <c r="J80" s="94"/>
      <c r="K80" s="94"/>
      <c r="L80" s="539"/>
      <c r="M80" s="94"/>
      <c r="N80" s="94"/>
      <c r="O80" s="94"/>
      <c r="P80" s="91"/>
    </row>
    <row r="81" spans="1:16" x14ac:dyDescent="0.25">
      <c r="A81" s="89"/>
      <c r="B81" s="89"/>
      <c r="C81" s="89"/>
      <c r="D81" s="94"/>
      <c r="E81" s="94"/>
      <c r="F81" s="94"/>
      <c r="G81" s="89"/>
      <c r="H81" s="94"/>
      <c r="I81" s="94"/>
      <c r="J81" s="94"/>
      <c r="K81" s="94"/>
      <c r="L81" s="539"/>
      <c r="M81" s="94"/>
      <c r="N81" s="94"/>
      <c r="O81" s="94"/>
      <c r="P81" s="91"/>
    </row>
    <row r="82" spans="1:16" x14ac:dyDescent="0.25">
      <c r="A82" s="78"/>
      <c r="B82" s="1674"/>
      <c r="C82" s="1674"/>
      <c r="D82" s="1674"/>
      <c r="E82" s="1674"/>
      <c r="F82" s="1674"/>
      <c r="G82" s="1674"/>
      <c r="H82" s="78"/>
      <c r="I82" s="78"/>
      <c r="J82" s="1678"/>
      <c r="K82" s="1678"/>
      <c r="L82" s="1678"/>
      <c r="M82" s="1678"/>
      <c r="N82" s="78"/>
      <c r="O82" s="90"/>
      <c r="P82" s="91"/>
    </row>
    <row r="83" spans="1:16" x14ac:dyDescent="0.25">
      <c r="A83" s="90"/>
      <c r="B83" s="90"/>
      <c r="C83" s="90"/>
      <c r="D83" s="90"/>
      <c r="E83" s="90"/>
      <c r="F83" s="90"/>
      <c r="G83" s="90"/>
      <c r="H83" s="90"/>
      <c r="I83" s="90"/>
      <c r="J83" s="90"/>
      <c r="K83" s="90"/>
      <c r="L83" s="538"/>
      <c r="M83" s="90"/>
      <c r="N83" s="90"/>
      <c r="O83" s="90"/>
      <c r="P83" s="91"/>
    </row>
    <row r="84" spans="1:16" ht="15" customHeight="1" x14ac:dyDescent="0.25">
      <c r="A84" s="1652"/>
      <c r="B84" s="1652"/>
      <c r="C84" s="1652"/>
      <c r="D84" s="1652"/>
      <c r="E84" s="1652"/>
      <c r="F84" s="1652"/>
      <c r="G84" s="1652"/>
      <c r="H84" s="1652"/>
      <c r="I84" s="1652"/>
      <c r="J84" s="1652"/>
      <c r="K84" s="1652"/>
      <c r="L84" s="1652"/>
      <c r="M84" s="1652"/>
      <c r="N84" s="80"/>
      <c r="O84" s="90"/>
    </row>
  </sheetData>
  <sheetProtection password="CC16" sheet="1" objects="1" scenarios="1" selectLockedCells="1"/>
  <customSheetViews>
    <customSheetView guid="{E3590A8C-CE3A-4CE5-BD73-0CF9CAFDD79F}" scale="75" showPageBreaks="1" printArea="1" hiddenRows="1" hiddenColumns="1" view="pageBreakPreview" showRuler="0">
      <pane xSplit="9" topLeftCell="K1" activePane="topRight" state="frozen"/>
      <selection pane="topRight" activeCell="N24" sqref="N24"/>
      <colBreaks count="1" manualBreakCount="1">
        <brk id="14" max="1048575" man="1"/>
      </colBreaks>
      <pageMargins left="0.7" right="0.7" top="0.75" bottom="0.75" header="0.3" footer="0.3"/>
      <pageSetup paperSize="9" scale="64" orientation="landscape" r:id="rId1"/>
      <headerFooter alignWithMargins="0"/>
    </customSheetView>
  </customSheetViews>
  <mergeCells count="141">
    <mergeCell ref="A84:M84"/>
    <mergeCell ref="A79:A80"/>
    <mergeCell ref="B79:B80"/>
    <mergeCell ref="C79:C80"/>
    <mergeCell ref="D79:D80"/>
    <mergeCell ref="E79:E80"/>
    <mergeCell ref="F79:F80"/>
    <mergeCell ref="B82:G82"/>
    <mergeCell ref="J82:M82"/>
    <mergeCell ref="A77:A78"/>
    <mergeCell ref="B77:B78"/>
    <mergeCell ref="C77:C78"/>
    <mergeCell ref="D77:D78"/>
    <mergeCell ref="E77:E78"/>
    <mergeCell ref="F77:F78"/>
    <mergeCell ref="B73:G73"/>
    <mergeCell ref="J73:M73"/>
    <mergeCell ref="A74:A76"/>
    <mergeCell ref="B74:B76"/>
    <mergeCell ref="C74:C76"/>
    <mergeCell ref="D74:D76"/>
    <mergeCell ref="E74:E76"/>
    <mergeCell ref="F74:F76"/>
    <mergeCell ref="B69:G69"/>
    <mergeCell ref="A70:A72"/>
    <mergeCell ref="B70:B72"/>
    <mergeCell ref="C70:C72"/>
    <mergeCell ref="D70:D72"/>
    <mergeCell ref="E70:E72"/>
    <mergeCell ref="F70:F72"/>
    <mergeCell ref="A63:A64"/>
    <mergeCell ref="B63:B64"/>
    <mergeCell ref="A65:A66"/>
    <mergeCell ref="B65:B66"/>
    <mergeCell ref="B68:G68"/>
    <mergeCell ref="E63:E64"/>
    <mergeCell ref="F63:F64"/>
    <mergeCell ref="C46:C48"/>
    <mergeCell ref="B59:G59"/>
    <mergeCell ref="A60:A62"/>
    <mergeCell ref="B60:B62"/>
    <mergeCell ref="C60:C62"/>
    <mergeCell ref="D60:D62"/>
    <mergeCell ref="J68:M68"/>
    <mergeCell ref="E65:E66"/>
    <mergeCell ref="F65:F66"/>
    <mergeCell ref="J59:M59"/>
    <mergeCell ref="E60:E62"/>
    <mergeCell ref="F60:F62"/>
    <mergeCell ref="C65:C66"/>
    <mergeCell ref="D65:D66"/>
    <mergeCell ref="C63:C64"/>
    <mergeCell ref="D63:D64"/>
    <mergeCell ref="B31:G31"/>
    <mergeCell ref="B55:G55"/>
    <mergeCell ref="A56:A58"/>
    <mergeCell ref="B56:B58"/>
    <mergeCell ref="E51:E52"/>
    <mergeCell ref="B54:G54"/>
    <mergeCell ref="J45:M45"/>
    <mergeCell ref="E46:E48"/>
    <mergeCell ref="F46:F48"/>
    <mergeCell ref="E49:E50"/>
    <mergeCell ref="F49:F50"/>
    <mergeCell ref="J54:M54"/>
    <mergeCell ref="F51:F52"/>
    <mergeCell ref="C51:C52"/>
    <mergeCell ref="D49:D50"/>
    <mergeCell ref="B49:B50"/>
    <mergeCell ref="C49:C50"/>
    <mergeCell ref="A49:A50"/>
    <mergeCell ref="C56:C58"/>
    <mergeCell ref="D56:D58"/>
    <mergeCell ref="E56:E58"/>
    <mergeCell ref="F56:F58"/>
    <mergeCell ref="A46:A48"/>
    <mergeCell ref="B46:B48"/>
    <mergeCell ref="C35:C36"/>
    <mergeCell ref="A42:A44"/>
    <mergeCell ref="B42:B44"/>
    <mergeCell ref="B45:G45"/>
    <mergeCell ref="A51:A52"/>
    <mergeCell ref="B51:B52"/>
    <mergeCell ref="D51:D52"/>
    <mergeCell ref="J31:M31"/>
    <mergeCell ref="E32:E34"/>
    <mergeCell ref="F32:F34"/>
    <mergeCell ref="E35:E36"/>
    <mergeCell ref="F35:F36"/>
    <mergeCell ref="J40:M40"/>
    <mergeCell ref="B41:G41"/>
    <mergeCell ref="D46:D48"/>
    <mergeCell ref="D42:D44"/>
    <mergeCell ref="E42:E44"/>
    <mergeCell ref="F42:F44"/>
    <mergeCell ref="C42:C44"/>
    <mergeCell ref="B40:G40"/>
    <mergeCell ref="A32:A34"/>
    <mergeCell ref="B32:B34"/>
    <mergeCell ref="C32:C34"/>
    <mergeCell ref="D32:D34"/>
    <mergeCell ref="A35:A36"/>
    <mergeCell ref="B35:B36"/>
    <mergeCell ref="A37:A38"/>
    <mergeCell ref="B37:B38"/>
    <mergeCell ref="G23:G25"/>
    <mergeCell ref="B26:G26"/>
    <mergeCell ref="E23:E25"/>
    <mergeCell ref="F23:F25"/>
    <mergeCell ref="A23:A25"/>
    <mergeCell ref="B23:B25"/>
    <mergeCell ref="C23:C25"/>
    <mergeCell ref="D23:D25"/>
    <mergeCell ref="A28:A30"/>
    <mergeCell ref="B28:B30"/>
    <mergeCell ref="C28:C30"/>
    <mergeCell ref="D28:D30"/>
    <mergeCell ref="B27:G27"/>
    <mergeCell ref="E37:E38"/>
    <mergeCell ref="F37:F38"/>
    <mergeCell ref="C37:C38"/>
    <mergeCell ref="E28:E30"/>
    <mergeCell ref="F28:F30"/>
    <mergeCell ref="D37:D38"/>
    <mergeCell ref="D35:D36"/>
    <mergeCell ref="G17:G19"/>
    <mergeCell ref="B13:G13"/>
    <mergeCell ref="B2:G2"/>
    <mergeCell ref="B3:G3"/>
    <mergeCell ref="G20:G22"/>
    <mergeCell ref="A20:A22"/>
    <mergeCell ref="B20:B22"/>
    <mergeCell ref="C20:C22"/>
    <mergeCell ref="D20:D22"/>
    <mergeCell ref="E20:E22"/>
    <mergeCell ref="F20:F22"/>
    <mergeCell ref="G7:G9"/>
    <mergeCell ref="G10:G12"/>
    <mergeCell ref="G4:G6"/>
    <mergeCell ref="G14:G16"/>
    <mergeCell ref="B14:B16"/>
  </mergeCells>
  <phoneticPr fontId="14" type="noConversion"/>
  <conditionalFormatting sqref="D1">
    <cfRule type="containsText" dxfId="3" priority="7" stopIfTrue="1" operator="containsText" text="X">
      <formula>NOT(ISERROR(SEARCH("X",D1)))</formula>
    </cfRule>
  </conditionalFormatting>
  <conditionalFormatting sqref="K4:O10 K14:O23">
    <cfRule type="cellIs" dxfId="2" priority="4" operator="equal">
      <formula>"nee"</formula>
    </cfRule>
    <cfRule type="cellIs" dxfId="1" priority="5" operator="equal">
      <formula>"deels"</formula>
    </cfRule>
    <cfRule type="cellIs" dxfId="0" priority="6" operator="equal">
      <formula>"ja"</formula>
    </cfRule>
  </conditionalFormatting>
  <dataValidations count="4">
    <dataValidation type="list" allowBlank="1" showInputMessage="1" showErrorMessage="1" sqref="K24:O25 K11:O12 N5:O6 M8:O9">
      <formula1>$R$5:$R$7</formula1>
    </dataValidation>
    <dataValidation type="list" allowBlank="1" showInputMessage="1" showErrorMessage="1" sqref="K4:O4 K5:M7 N7:O7 K8:L10 M10:O10 K14:O16 K18:O19 K21:O23">
      <formula1>$G$36:$G$38</formula1>
    </dataValidation>
    <dataValidation type="list" errorStyle="warning" allowBlank="1" showInputMessage="1" showErrorMessage="1" sqref="R1">
      <formula1>$S$2:$S$2</formula1>
    </dataValidation>
    <dataValidation type="list" errorStyle="information" allowBlank="1" showInputMessage="1" showErrorMessage="1" sqref="P1">
      <formula1>$Q$2:$Q$2</formula1>
    </dataValidation>
  </dataValidations>
  <pageMargins left="0.7" right="0.7" top="0.75" bottom="0.75" header="0.3" footer="0.3"/>
  <pageSetup paperSize="9" scale="62" orientation="landscape" r:id="rId2"/>
  <rowBreaks count="1" manualBreakCount="1">
    <brk id="26" max="14" man="1"/>
  </rowBreaks>
  <colBreaks count="1" manualBreakCount="1">
    <brk id="15" max="1048575" man="1"/>
  </colBreak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O36"/>
  <sheetViews>
    <sheetView zoomScale="93" zoomScaleNormal="93" workbookViewId="0">
      <selection activeCell="C16" sqref="C16"/>
    </sheetView>
  </sheetViews>
  <sheetFormatPr defaultColWidth="8.7109375" defaultRowHeight="15" outlineLevelRow="1" x14ac:dyDescent="0.25"/>
  <cols>
    <col min="1" max="1" width="88.5703125" style="484" customWidth="1"/>
    <col min="2" max="2" width="22" style="484" customWidth="1"/>
    <col min="3" max="3" width="14.140625" style="484" customWidth="1"/>
    <col min="4" max="4" width="23.28515625" style="484" customWidth="1"/>
    <col min="5" max="5" width="21.42578125" style="484" customWidth="1"/>
    <col min="6" max="6" width="19" style="484" customWidth="1"/>
    <col min="7" max="7" width="9.42578125" style="484" customWidth="1"/>
    <col min="8" max="8" width="14" style="484" customWidth="1"/>
    <col min="9" max="9" width="11.85546875" style="484" customWidth="1"/>
    <col min="10" max="10" width="8" style="484" customWidth="1"/>
    <col min="11" max="11" width="6" style="484" customWidth="1"/>
    <col min="12" max="12" width="16.140625" style="484" customWidth="1"/>
    <col min="13" max="13" width="8.7109375" style="484"/>
    <col min="14" max="14" width="8.7109375" style="1257"/>
    <col min="15" max="16384" width="8.7109375" style="484"/>
  </cols>
  <sheetData>
    <row r="1" spans="1:14" ht="18.75" x14ac:dyDescent="0.3">
      <c r="A1" s="494" t="s">
        <v>223</v>
      </c>
      <c r="B1" s="1252">
        <f>'Invulsheet-NO'!F2</f>
        <v>2017</v>
      </c>
      <c r="C1" s="483" t="s">
        <v>882</v>
      </c>
    </row>
    <row r="2" spans="1:14" ht="9.75" customHeight="1" x14ac:dyDescent="0.25">
      <c r="E2" s="485"/>
    </row>
    <row r="3" spans="1:14" ht="16.5" customHeight="1" x14ac:dyDescent="0.25">
      <c r="A3" s="1222"/>
      <c r="B3" s="1285"/>
      <c r="C3" s="1222"/>
      <c r="D3" s="1309" t="s">
        <v>1321</v>
      </c>
      <c r="E3" s="1244"/>
    </row>
    <row r="4" spans="1:14" ht="16.5" customHeight="1" x14ac:dyDescent="0.25">
      <c r="B4" s="483" t="s">
        <v>1358</v>
      </c>
      <c r="E4" s="485"/>
      <c r="H4" s="1694" t="s">
        <v>1359</v>
      </c>
      <c r="I4" s="1483"/>
      <c r="J4" s="1483"/>
      <c r="K4" s="1483"/>
      <c r="L4" s="1484"/>
    </row>
    <row r="5" spans="1:14" ht="8.25" customHeight="1" x14ac:dyDescent="0.25">
      <c r="A5" s="495"/>
      <c r="B5" s="495"/>
      <c r="C5" s="495"/>
      <c r="H5" s="1538"/>
      <c r="I5" s="1685"/>
      <c r="J5" s="1685"/>
      <c r="K5" s="1685"/>
      <c r="L5" s="1470"/>
    </row>
    <row r="6" spans="1:14" ht="15.75" customHeight="1" x14ac:dyDescent="0.25">
      <c r="A6" s="495" t="s">
        <v>1246</v>
      </c>
      <c r="B6" s="1267" t="s">
        <v>1316</v>
      </c>
      <c r="C6" s="1268"/>
      <c r="D6" s="1679" t="s">
        <v>1323</v>
      </c>
      <c r="E6" s="1679"/>
      <c r="F6" s="1680"/>
      <c r="G6" s="1286"/>
      <c r="H6" s="1538"/>
      <c r="I6" s="1685"/>
      <c r="J6" s="1685"/>
      <c r="K6" s="1685"/>
      <c r="L6" s="1470"/>
    </row>
    <row r="7" spans="1:14" ht="30.75" customHeight="1" x14ac:dyDescent="0.25">
      <c r="A7" s="496" t="s">
        <v>1111</v>
      </c>
      <c r="B7" s="1269" t="s">
        <v>1258</v>
      </c>
      <c r="C7" s="1269" t="s">
        <v>1259</v>
      </c>
      <c r="D7" s="1282" t="s">
        <v>1243</v>
      </c>
      <c r="E7" s="1283" t="s">
        <v>1244</v>
      </c>
      <c r="F7" s="1284" t="s">
        <v>1325</v>
      </c>
      <c r="G7" s="1287"/>
      <c r="H7" s="1538"/>
      <c r="I7" s="1685"/>
      <c r="J7" s="1685"/>
      <c r="K7" s="1685"/>
      <c r="L7" s="1470"/>
    </row>
    <row r="8" spans="1:14" ht="58.5" customHeight="1" x14ac:dyDescent="0.25">
      <c r="A8" s="497" t="s">
        <v>1245</v>
      </c>
      <c r="B8" s="1272"/>
      <c r="C8" s="1272"/>
      <c r="D8" s="1249" t="e">
        <f>B8/E30</f>
        <v>#DIV/0!</v>
      </c>
      <c r="E8" s="1215" t="e">
        <f>100-D8</f>
        <v>#DIV/0!</v>
      </c>
      <c r="F8" s="1306"/>
      <c r="G8" s="1288"/>
      <c r="H8" s="1527"/>
      <c r="I8" s="1472"/>
      <c r="J8" s="1472"/>
      <c r="K8" s="1472"/>
      <c r="L8" s="1473"/>
    </row>
    <row r="9" spans="1:14" ht="60.75" customHeight="1" outlineLevel="1" x14ac:dyDescent="0.25">
      <c r="A9" s="1687" t="s">
        <v>1350</v>
      </c>
      <c r="B9" s="1688"/>
      <c r="C9" s="1688"/>
      <c r="D9" s="1689"/>
      <c r="E9" s="1690"/>
      <c r="F9" s="501"/>
      <c r="G9" s="1289"/>
      <c r="H9" s="498"/>
      <c r="I9" s="500"/>
    </row>
    <row r="10" spans="1:14" s="501" customFormat="1" ht="23.25" customHeight="1" x14ac:dyDescent="0.25">
      <c r="A10" s="496" t="s">
        <v>36</v>
      </c>
      <c r="B10" s="1231"/>
      <c r="C10" s="1231"/>
      <c r="D10" s="1253" t="s">
        <v>1243</v>
      </c>
      <c r="E10" s="1245" t="s">
        <v>1244</v>
      </c>
      <c r="F10" s="1290" t="s">
        <v>1325</v>
      </c>
      <c r="G10" s="1291"/>
      <c r="H10" s="1682" t="s">
        <v>1370</v>
      </c>
      <c r="I10" s="1683"/>
      <c r="J10" s="1483"/>
      <c r="K10" s="1484"/>
      <c r="N10" s="1281"/>
    </row>
    <row r="11" spans="1:14" ht="56.25" customHeight="1" x14ac:dyDescent="0.25">
      <c r="A11" s="497" t="s">
        <v>790</v>
      </c>
      <c r="B11" s="1273"/>
      <c r="C11" s="1273"/>
      <c r="D11" s="1249" t="e">
        <f>B11/E31</f>
        <v>#DIV/0!</v>
      </c>
      <c r="E11" s="1215" t="e">
        <f>100-D11</f>
        <v>#DIV/0!</v>
      </c>
      <c r="F11" s="1307"/>
      <c r="G11" s="1292"/>
      <c r="H11" s="1684"/>
      <c r="I11" s="1684"/>
      <c r="J11" s="1685"/>
      <c r="K11" s="1470"/>
      <c r="N11" s="1223" t="s">
        <v>1319</v>
      </c>
    </row>
    <row r="12" spans="1:14" s="501" customFormat="1" ht="29.25" customHeight="1" x14ac:dyDescent="0.25">
      <c r="A12" s="496" t="s">
        <v>240</v>
      </c>
      <c r="B12" s="1231"/>
      <c r="C12" s="1231"/>
      <c r="D12" s="1246" t="s">
        <v>1247</v>
      </c>
      <c r="E12" s="1246" t="s">
        <v>1322</v>
      </c>
      <c r="F12" s="1290" t="s">
        <v>1325</v>
      </c>
      <c r="G12" s="1291"/>
      <c r="H12" s="1686"/>
      <c r="I12" s="1686"/>
      <c r="J12" s="1472"/>
      <c r="K12" s="1473"/>
      <c r="N12" s="1248" t="s">
        <v>1324</v>
      </c>
    </row>
    <row r="13" spans="1:14" ht="57" customHeight="1" x14ac:dyDescent="0.25">
      <c r="A13" s="497" t="s">
        <v>791</v>
      </c>
      <c r="B13" s="1274"/>
      <c r="C13" s="1274"/>
      <c r="D13" s="1249" t="e">
        <f>B13/E32</f>
        <v>#DIV/0!</v>
      </c>
      <c r="E13" s="1215" t="e">
        <f>100-D13</f>
        <v>#DIV/0!</v>
      </c>
      <c r="F13" s="1306"/>
      <c r="G13" s="1288"/>
      <c r="N13" s="1223" t="s">
        <v>1320</v>
      </c>
    </row>
    <row r="14" spans="1:14" ht="70.5" customHeight="1" outlineLevel="1" x14ac:dyDescent="0.25">
      <c r="A14" s="1687" t="s">
        <v>1351</v>
      </c>
      <c r="B14" s="1688"/>
      <c r="C14" s="1688"/>
      <c r="D14" s="1689"/>
      <c r="E14" s="1690"/>
      <c r="F14" s="501"/>
      <c r="G14" s="1289"/>
      <c r="H14" s="498"/>
      <c r="I14" s="499"/>
      <c r="N14" s="1305" t="s">
        <v>1348</v>
      </c>
    </row>
    <row r="15" spans="1:14" ht="28.5" customHeight="1" x14ac:dyDescent="0.25">
      <c r="A15" s="502" t="s">
        <v>238</v>
      </c>
      <c r="B15" s="1232"/>
      <c r="C15" s="1232"/>
      <c r="D15" s="1246" t="s">
        <v>1254</v>
      </c>
      <c r="E15" s="1246" t="s">
        <v>1255</v>
      </c>
      <c r="F15" s="1284" t="s">
        <v>1325</v>
      </c>
      <c r="G15" s="1287"/>
      <c r="H15" s="498"/>
      <c r="I15" s="499"/>
    </row>
    <row r="16" spans="1:14" ht="45.75" customHeight="1" x14ac:dyDescent="0.25">
      <c r="A16" s="497" t="s">
        <v>1257</v>
      </c>
      <c r="B16" s="1275">
        <f>'% beschreven overgebracht O '!B10</f>
        <v>0</v>
      </c>
      <c r="C16" s="1273"/>
      <c r="D16" s="1250" t="e">
        <f>B16/E33</f>
        <v>#DIV/0!</v>
      </c>
      <c r="E16" s="1214" t="e">
        <f>100-D16</f>
        <v>#DIV/0!</v>
      </c>
      <c r="F16" s="1306"/>
      <c r="G16" s="1288"/>
    </row>
    <row r="17" spans="1:15" ht="53.25" customHeight="1" outlineLevel="1" x14ac:dyDescent="0.25">
      <c r="A17" s="1691" t="s">
        <v>1248</v>
      </c>
      <c r="B17" s="1692"/>
      <c r="C17" s="1693"/>
      <c r="D17" s="1691"/>
      <c r="E17" s="1691"/>
      <c r="H17" s="500"/>
      <c r="I17" s="500"/>
    </row>
    <row r="18" spans="1:15" ht="19.5" customHeight="1" x14ac:dyDescent="0.25">
      <c r="B18" s="1243" t="s">
        <v>1260</v>
      </c>
      <c r="C18" s="523"/>
      <c r="D18" s="523"/>
      <c r="E18" s="524"/>
    </row>
    <row r="19" spans="1:15" ht="24.75" customHeight="1" x14ac:dyDescent="0.25"/>
    <row r="21" spans="1:15" ht="15.75" x14ac:dyDescent="0.25">
      <c r="A21" s="1681"/>
      <c r="B21" s="1235"/>
      <c r="C21" s="1235"/>
      <c r="D21" s="1237"/>
      <c r="E21" s="1210"/>
      <c r="F21" s="1238"/>
      <c r="G21" s="1238"/>
      <c r="H21" s="1209"/>
      <c r="I21" s="1210"/>
      <c r="J21" s="488"/>
      <c r="K21" s="1209"/>
      <c r="L21" s="1210"/>
      <c r="M21" s="488"/>
    </row>
    <row r="22" spans="1:15" ht="15.75" x14ac:dyDescent="0.25">
      <c r="A22" s="1681"/>
      <c r="B22" s="1239"/>
      <c r="C22" s="1239"/>
      <c r="D22" s="1217"/>
      <c r="E22" s="1217"/>
      <c r="F22" s="1238"/>
      <c r="G22" s="1238"/>
      <c r="H22" s="1217"/>
      <c r="I22" s="1217"/>
      <c r="J22" s="488"/>
      <c r="K22" s="1217"/>
      <c r="L22" s="1217"/>
      <c r="M22" s="488"/>
    </row>
    <row r="23" spans="1:15" ht="15.75" x14ac:dyDescent="0.25">
      <c r="A23" s="1240"/>
      <c r="B23" s="1240"/>
      <c r="C23" s="1240"/>
      <c r="D23" s="1218"/>
      <c r="E23" s="1218"/>
      <c r="F23" s="1241"/>
      <c r="G23" s="1241"/>
      <c r="H23" s="1218"/>
      <c r="I23" s="1218"/>
      <c r="J23" s="1216"/>
      <c r="K23" s="1218"/>
      <c r="L23" s="1218"/>
      <c r="M23" s="1216"/>
    </row>
    <row r="24" spans="1:15" ht="15.75" x14ac:dyDescent="0.25">
      <c r="A24" s="1240"/>
      <c r="B24" s="1240"/>
      <c r="C24" s="1240"/>
      <c r="D24" s="1218"/>
      <c r="E24" s="1218"/>
      <c r="F24" s="1241"/>
      <c r="G24" s="1241"/>
      <c r="H24" s="1218"/>
      <c r="I24" s="1218"/>
      <c r="J24" s="1216"/>
      <c r="K24" s="1218"/>
      <c r="L24" s="1218"/>
      <c r="M24" s="1216"/>
    </row>
    <row r="25" spans="1:15" ht="15.75" x14ac:dyDescent="0.25">
      <c r="A25" s="1240"/>
      <c r="B25" s="1240"/>
      <c r="C25" s="1240"/>
      <c r="D25" s="1219"/>
      <c r="E25" s="1219"/>
      <c r="F25" s="1208"/>
      <c r="G25" s="1208"/>
      <c r="H25" s="1219"/>
      <c r="I25" s="1219"/>
      <c r="J25" s="1208"/>
      <c r="K25" s="1219"/>
      <c r="L25" s="1219"/>
      <c r="M25" s="1216"/>
    </row>
    <row r="26" spans="1:15" ht="15.75" x14ac:dyDescent="0.25">
      <c r="A26" s="1240"/>
      <c r="B26" s="1240"/>
      <c r="C26" s="1240"/>
      <c r="D26" s="487"/>
      <c r="E26" s="1219"/>
      <c r="F26" s="1208"/>
      <c r="G26" s="1208"/>
      <c r="H26" s="1220"/>
      <c r="I26" s="1219"/>
      <c r="J26" s="1208"/>
      <c r="K26" s="1220"/>
      <c r="L26" s="1219"/>
      <c r="M26" s="1216"/>
    </row>
    <row r="27" spans="1:15" ht="15.75" x14ac:dyDescent="0.25">
      <c r="A27" s="1242"/>
      <c r="B27" s="1242"/>
      <c r="C27" s="1242"/>
      <c r="D27" s="487"/>
      <c r="E27" s="487"/>
      <c r="F27" s="487"/>
      <c r="G27" s="487"/>
    </row>
    <row r="29" spans="1:15" x14ac:dyDescent="0.25">
      <c r="D29" s="1206"/>
      <c r="E29" s="1206"/>
      <c r="F29" s="1206"/>
      <c r="G29" s="1206"/>
      <c r="H29" s="1207"/>
      <c r="I29" s="1207"/>
      <c r="J29" s="1206"/>
      <c r="K29" s="1206"/>
      <c r="L29" s="1206"/>
      <c r="M29" s="1206"/>
      <c r="O29" s="1206"/>
    </row>
    <row r="30" spans="1:15" x14ac:dyDescent="0.25">
      <c r="D30" s="500"/>
      <c r="E30" s="542">
        <f>(B8+C8)/100</f>
        <v>0</v>
      </c>
      <c r="F30" s="500"/>
      <c r="G30" s="500"/>
      <c r="H30" s="1167"/>
      <c r="I30" s="541">
        <f>(H23+I23)/100</f>
        <v>0</v>
      </c>
      <c r="J30" s="500"/>
      <c r="K30" s="500">
        <f>(K23+L23)/100</f>
        <v>0</v>
      </c>
      <c r="L30" s="500"/>
      <c r="M30" s="1206"/>
      <c r="O30" s="1206"/>
    </row>
    <row r="31" spans="1:15" ht="15" customHeight="1" x14ac:dyDescent="0.25">
      <c r="D31" s="500"/>
      <c r="E31" s="542">
        <f>(B11+C11)/100</f>
        <v>0</v>
      </c>
      <c r="F31" s="500"/>
      <c r="G31" s="500"/>
      <c r="H31" s="1167"/>
      <c r="I31" s="541">
        <f>(H24+I24)/100</f>
        <v>0</v>
      </c>
      <c r="J31" s="500"/>
      <c r="K31" s="500">
        <f>(K24+L24)/100</f>
        <v>0</v>
      </c>
      <c r="L31" s="500"/>
      <c r="M31" s="1206"/>
      <c r="O31" s="1206"/>
    </row>
    <row r="32" spans="1:15" x14ac:dyDescent="0.25">
      <c r="D32" s="500"/>
      <c r="E32" s="542">
        <f>(B13+C13)/100</f>
        <v>0</v>
      </c>
      <c r="F32" s="500"/>
      <c r="G32" s="500"/>
      <c r="H32" s="500"/>
      <c r="I32" s="541">
        <f>(H25+I25)/100</f>
        <v>0</v>
      </c>
      <c r="J32" s="500"/>
      <c r="K32" s="500">
        <f>(K25+L25)/100</f>
        <v>0</v>
      </c>
      <c r="L32" s="500"/>
      <c r="M32" s="1206"/>
      <c r="O32" s="1206"/>
    </row>
    <row r="33" spans="4:15" x14ac:dyDescent="0.25">
      <c r="D33" s="500"/>
      <c r="E33" s="542">
        <f>(B16+C16)/100</f>
        <v>0</v>
      </c>
      <c r="F33" s="500" t="s">
        <v>1261</v>
      </c>
      <c r="G33" s="500"/>
      <c r="H33" s="500"/>
      <c r="I33" s="541">
        <f>(H26+I26)/100</f>
        <v>0</v>
      </c>
      <c r="J33" s="500"/>
      <c r="K33" s="500">
        <f>(K26+L26)/100</f>
        <v>0</v>
      </c>
      <c r="L33" s="500"/>
      <c r="M33" s="1206"/>
      <c r="O33" s="1206"/>
    </row>
    <row r="34" spans="4:15" x14ac:dyDescent="0.25">
      <c r="D34" s="1206"/>
      <c r="E34" s="1206"/>
      <c r="F34" s="1206"/>
      <c r="G34" s="1206"/>
      <c r="H34" s="1206"/>
      <c r="I34" s="1206"/>
      <c r="J34" s="1206"/>
      <c r="K34" s="1206"/>
      <c r="L34" s="1206"/>
      <c r="M34" s="1206"/>
      <c r="O34" s="1206"/>
    </row>
    <row r="35" spans="4:15" x14ac:dyDescent="0.25">
      <c r="D35" s="1206"/>
      <c r="E35" s="1206"/>
      <c r="F35" s="1206"/>
      <c r="G35" s="1206"/>
      <c r="H35" s="1206"/>
      <c r="I35" s="1206"/>
      <c r="J35" s="1206"/>
      <c r="K35" s="1206"/>
      <c r="L35" s="1206"/>
      <c r="M35" s="1206"/>
      <c r="O35" s="1206"/>
    </row>
    <row r="36" spans="4:15" x14ac:dyDescent="0.25">
      <c r="D36" s="1206"/>
      <c r="E36" s="1206"/>
      <c r="F36" s="1206"/>
      <c r="G36" s="1206"/>
      <c r="H36" s="1206"/>
      <c r="I36" s="1206"/>
      <c r="J36" s="1206"/>
      <c r="K36" s="1206"/>
      <c r="L36" s="1206"/>
      <c r="M36" s="1206"/>
      <c r="O36" s="1206"/>
    </row>
  </sheetData>
  <sheetProtection password="CC16" sheet="1" objects="1" scenarios="1" selectLockedCells="1"/>
  <mergeCells count="7">
    <mergeCell ref="D6:F6"/>
    <mergeCell ref="A21:A22"/>
    <mergeCell ref="H10:K12"/>
    <mergeCell ref="A9:E9"/>
    <mergeCell ref="A14:E14"/>
    <mergeCell ref="A17:E17"/>
    <mergeCell ref="H4:L8"/>
  </mergeCells>
  <dataValidations count="1">
    <dataValidation type="list" allowBlank="1" showInputMessage="1" showErrorMessage="1" sqref="F16 F8 F11 F13">
      <formula1>$N$11:$N$14</formula1>
    </dataValidation>
  </dataValidations>
  <pageMargins left="0.31496062992125984" right="0.11811023622047245" top="0.35433070866141736" bottom="0.35433070866141736" header="0.39370078740157483" footer="0.43307086614173229"/>
  <pageSetup paperSize="9" scale="80"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O30"/>
  <sheetViews>
    <sheetView zoomScale="110" zoomScaleNormal="110" workbookViewId="0">
      <selection activeCell="B7" sqref="B7"/>
    </sheetView>
  </sheetViews>
  <sheetFormatPr defaultColWidth="9.28515625" defaultRowHeight="15" outlineLevelRow="1" x14ac:dyDescent="0.25"/>
  <cols>
    <col min="1" max="1" width="79.42578125" style="484" customWidth="1"/>
    <col min="2" max="2" width="17.140625" style="484" customWidth="1"/>
    <col min="3" max="3" width="20.140625" style="484" customWidth="1"/>
    <col min="4" max="4" width="21.7109375" style="484" customWidth="1"/>
    <col min="5" max="5" width="17.85546875" style="484" customWidth="1"/>
    <col min="6" max="6" width="16.42578125" style="484" customWidth="1"/>
    <col min="7" max="7" width="6.140625" style="484" customWidth="1"/>
    <col min="8" max="9" width="15.28515625" style="484" customWidth="1"/>
    <col min="10" max="10" width="9.5703125" style="484" customWidth="1"/>
    <col min="11" max="11" width="12" style="484" customWidth="1"/>
    <col min="12" max="12" width="14.7109375" style="484" customWidth="1"/>
    <col min="13" max="16384" width="9.28515625" style="484"/>
  </cols>
  <sheetData>
    <row r="1" spans="1:15" ht="18.75" x14ac:dyDescent="0.3">
      <c r="A1" s="481" t="s">
        <v>223</v>
      </c>
      <c r="B1" s="482">
        <f>'Invulsheet-NO'!F2</f>
        <v>2017</v>
      </c>
      <c r="C1" s="483" t="s">
        <v>882</v>
      </c>
    </row>
    <row r="2" spans="1:15" ht="18.75" x14ac:dyDescent="0.3">
      <c r="A2" s="1251"/>
      <c r="B2" s="1251"/>
      <c r="C2" s="1251"/>
      <c r="D2" s="1260"/>
      <c r="E2" s="483"/>
    </row>
    <row r="3" spans="1:15" ht="18.75" x14ac:dyDescent="0.3">
      <c r="A3" s="1222"/>
      <c r="B3" s="1308"/>
      <c r="C3" s="483" t="s">
        <v>1361</v>
      </c>
      <c r="D3" s="1260"/>
      <c r="E3" s="483"/>
    </row>
    <row r="4" spans="1:15" ht="9.75" customHeight="1" thickBot="1" x14ac:dyDescent="0.3">
      <c r="E4" s="485"/>
    </row>
    <row r="5" spans="1:15" ht="21.75" customHeight="1" x14ac:dyDescent="0.25">
      <c r="A5" s="486" t="s">
        <v>1250</v>
      </c>
      <c r="B5" s="1708" t="s">
        <v>1316</v>
      </c>
      <c r="C5" s="1709"/>
      <c r="D5" s="1710" t="s">
        <v>1353</v>
      </c>
      <c r="E5" s="1710"/>
      <c r="F5" s="1711"/>
      <c r="G5" s="1295"/>
      <c r="H5" s="487"/>
      <c r="I5" s="487"/>
      <c r="J5" s="488"/>
      <c r="K5" s="487"/>
    </row>
    <row r="6" spans="1:15" ht="31.5" customHeight="1" x14ac:dyDescent="0.25">
      <c r="A6" s="1279" t="s">
        <v>36</v>
      </c>
      <c r="B6" s="1233" t="s">
        <v>1258</v>
      </c>
      <c r="C6" s="1234" t="s">
        <v>1259</v>
      </c>
      <c r="D6" s="1255" t="s">
        <v>1243</v>
      </c>
      <c r="E6" s="1256" t="s">
        <v>1244</v>
      </c>
      <c r="F6" s="1293" t="s">
        <v>1325</v>
      </c>
      <c r="G6" s="1298"/>
      <c r="H6" s="489"/>
      <c r="I6" s="490"/>
      <c r="J6" s="487"/>
      <c r="K6" s="487"/>
    </row>
    <row r="7" spans="1:15" ht="47.25" customHeight="1" x14ac:dyDescent="0.25">
      <c r="A7" s="491" t="s">
        <v>1249</v>
      </c>
      <c r="B7" s="1270"/>
      <c r="C7" s="1270"/>
      <c r="D7" s="1258" t="e">
        <f>B7/I7</f>
        <v>#DIV/0!</v>
      </c>
      <c r="E7" s="503" t="e">
        <f>100-D7</f>
        <v>#DIV/0!</v>
      </c>
      <c r="F7" s="1306" t="s">
        <v>1319</v>
      </c>
      <c r="G7" s="1296"/>
      <c r="H7" s="487"/>
      <c r="I7" s="1168">
        <f>(B7+C7)/100</f>
        <v>0</v>
      </c>
      <c r="J7" s="1168">
        <f>(H17+I17)/100</f>
        <v>0</v>
      </c>
      <c r="K7" s="1168">
        <f>(K17+L17)/100</f>
        <v>0</v>
      </c>
      <c r="L7" s="1257"/>
    </row>
    <row r="8" spans="1:15" ht="42" customHeight="1" outlineLevel="1" x14ac:dyDescent="0.25">
      <c r="A8" s="1700" t="s">
        <v>1352</v>
      </c>
      <c r="B8" s="1701"/>
      <c r="C8" s="1701"/>
      <c r="D8" s="1702"/>
      <c r="E8" s="1703"/>
      <c r="F8" s="1294"/>
      <c r="G8" s="1294"/>
      <c r="H8" s="487"/>
      <c r="I8" s="1168">
        <f>(B10+C10)/100</f>
        <v>0</v>
      </c>
      <c r="J8" s="1168">
        <f>(H18+I18)/100</f>
        <v>0</v>
      </c>
      <c r="K8" s="1168">
        <f>(K18+L18)/100</f>
        <v>0</v>
      </c>
      <c r="L8" s="1257"/>
      <c r="M8" s="1164"/>
      <c r="N8" s="1164"/>
      <c r="O8" s="1164"/>
    </row>
    <row r="9" spans="1:15" ht="24.75" customHeight="1" x14ac:dyDescent="0.25">
      <c r="A9" s="1280" t="s">
        <v>238</v>
      </c>
      <c r="B9" s="1254"/>
      <c r="C9" s="1254"/>
      <c r="D9" s="1247" t="s">
        <v>1252</v>
      </c>
      <c r="E9" s="1247" t="s">
        <v>1253</v>
      </c>
      <c r="F9" s="1294"/>
      <c r="G9" s="1294"/>
      <c r="H9" s="1704" t="s">
        <v>1370</v>
      </c>
      <c r="I9" s="1705"/>
      <c r="J9" s="1165"/>
      <c r="K9" s="1165"/>
      <c r="L9" s="1164"/>
      <c r="M9" s="1164"/>
      <c r="N9" s="1164"/>
      <c r="O9" s="1164"/>
    </row>
    <row r="10" spans="1:15" ht="57.75" customHeight="1" thickBot="1" x14ac:dyDescent="0.3">
      <c r="A10" s="492" t="s">
        <v>1256</v>
      </c>
      <c r="B10" s="1270"/>
      <c r="C10" s="1271">
        <f>'% opgenomen NO'!C16</f>
        <v>0</v>
      </c>
      <c r="D10" s="1259" t="e">
        <f>B10/I8</f>
        <v>#DIV/0!</v>
      </c>
      <c r="E10" s="522" t="e">
        <f>100-D10</f>
        <v>#DIV/0!</v>
      </c>
      <c r="F10" s="1306" t="s">
        <v>1319</v>
      </c>
      <c r="G10" s="1297"/>
      <c r="H10" s="1706"/>
      <c r="I10" s="1707"/>
      <c r="J10" s="1166"/>
      <c r="K10" s="1165"/>
      <c r="L10" s="1164"/>
      <c r="M10" s="1164"/>
      <c r="N10" s="1164"/>
      <c r="O10" s="1164"/>
    </row>
    <row r="11" spans="1:15" ht="43.5" customHeight="1" outlineLevel="1" x14ac:dyDescent="0.25">
      <c r="A11" s="1696" t="s">
        <v>1371</v>
      </c>
      <c r="B11" s="1697"/>
      <c r="C11" s="1697"/>
      <c r="D11" s="1698"/>
      <c r="E11" s="1699"/>
      <c r="H11" s="1527"/>
      <c r="I11" s="1473"/>
      <c r="J11" s="1164"/>
      <c r="K11" s="1164"/>
      <c r="L11" s="1164"/>
      <c r="M11" s="1164"/>
      <c r="N11" s="1164"/>
      <c r="O11" s="1164"/>
    </row>
    <row r="12" spans="1:15" ht="18.75" customHeight="1" x14ac:dyDescent="0.25">
      <c r="B12" s="1264" t="s">
        <v>1262</v>
      </c>
      <c r="C12" s="1265"/>
      <c r="D12" s="1265"/>
      <c r="E12" s="1266"/>
    </row>
    <row r="13" spans="1:15" ht="19.5" customHeight="1" x14ac:dyDescent="0.25">
      <c r="B13" s="1222"/>
      <c r="C13" s="1222"/>
    </row>
    <row r="14" spans="1:15" ht="13.9" customHeight="1" x14ac:dyDescent="0.25">
      <c r="B14" s="1695" t="s">
        <v>1360</v>
      </c>
      <c r="C14" s="1420"/>
      <c r="D14" s="1420"/>
      <c r="E14" s="1420"/>
    </row>
    <row r="15" spans="1:15" s="487" customFormat="1" ht="15.75" x14ac:dyDescent="0.25">
      <c r="A15" s="1236"/>
      <c r="B15" s="1420"/>
      <c r="C15" s="1420"/>
      <c r="D15" s="1420"/>
      <c r="E15" s="1420"/>
      <c r="F15" s="1238"/>
      <c r="G15" s="1238"/>
      <c r="H15" s="1209"/>
      <c r="I15" s="1210"/>
      <c r="J15" s="488"/>
      <c r="K15" s="1209"/>
      <c r="L15" s="1210"/>
      <c r="M15" s="488"/>
    </row>
    <row r="16" spans="1:15" s="487" customFormat="1" x14ac:dyDescent="0.25">
      <c r="A16" s="1261"/>
      <c r="B16" s="1420"/>
      <c r="C16" s="1420"/>
      <c r="D16" s="1420"/>
      <c r="E16" s="1420"/>
      <c r="F16" s="1238"/>
      <c r="G16" s="1238"/>
      <c r="H16" s="1211"/>
      <c r="I16" s="1211"/>
      <c r="J16" s="488"/>
      <c r="K16" s="1211"/>
      <c r="L16" s="1211"/>
      <c r="M16" s="488"/>
    </row>
    <row r="17" spans="1:13" s="487" customFormat="1" x14ac:dyDescent="0.25">
      <c r="A17" s="1240"/>
      <c r="B17" s="1420"/>
      <c r="C17" s="1420"/>
      <c r="D17" s="1420"/>
      <c r="E17" s="1420"/>
      <c r="F17" s="1208"/>
      <c r="G17" s="1208"/>
      <c r="H17" s="1212"/>
      <c r="I17" s="1212"/>
      <c r="J17" s="1208"/>
      <c r="K17" s="1212"/>
      <c r="L17" s="1212"/>
      <c r="M17" s="1208"/>
    </row>
    <row r="18" spans="1:13" s="487" customFormat="1" ht="35.25" customHeight="1" x14ac:dyDescent="0.25">
      <c r="A18" s="1240"/>
      <c r="B18" s="1420"/>
      <c r="C18" s="1420"/>
      <c r="D18" s="1420"/>
      <c r="E18" s="1420"/>
      <c r="F18" s="1208"/>
      <c r="G18" s="1208"/>
      <c r="H18" s="1212"/>
      <c r="I18" s="1213"/>
      <c r="J18" s="1208"/>
      <c r="K18" s="1212"/>
      <c r="L18" s="1213"/>
      <c r="M18" s="1208"/>
    </row>
    <row r="19" spans="1:13" s="487" customFormat="1" ht="15.75" x14ac:dyDescent="0.25">
      <c r="A19" s="1242"/>
      <c r="B19" s="1242"/>
      <c r="C19" s="1242"/>
    </row>
    <row r="20" spans="1:13" s="487" customFormat="1" x14ac:dyDescent="0.25">
      <c r="D20" s="1262"/>
      <c r="J20" s="1263"/>
    </row>
    <row r="21" spans="1:13" x14ac:dyDescent="0.25">
      <c r="I21" s="525"/>
    </row>
    <row r="22" spans="1:13" x14ac:dyDescent="0.25">
      <c r="E22" s="493"/>
      <c r="I22" s="525"/>
    </row>
    <row r="23" spans="1:13" x14ac:dyDescent="0.25">
      <c r="I23" s="525"/>
    </row>
    <row r="24" spans="1:13" x14ac:dyDescent="0.25">
      <c r="I24" s="525"/>
    </row>
    <row r="27" spans="1:13" x14ac:dyDescent="0.25">
      <c r="L27" s="484" t="s">
        <v>1319</v>
      </c>
    </row>
    <row r="28" spans="1:13" x14ac:dyDescent="0.25">
      <c r="L28" s="484" t="s">
        <v>1324</v>
      </c>
    </row>
    <row r="29" spans="1:13" x14ac:dyDescent="0.25">
      <c r="L29" s="484" t="s">
        <v>1320</v>
      </c>
    </row>
    <row r="30" spans="1:13" x14ac:dyDescent="0.25">
      <c r="L30" s="484" t="s">
        <v>1348</v>
      </c>
    </row>
  </sheetData>
  <sheetProtection password="CC16" sheet="1" objects="1" scenarios="1" selectLockedCells="1"/>
  <mergeCells count="6">
    <mergeCell ref="B14:E18"/>
    <mergeCell ref="A11:E11"/>
    <mergeCell ref="A8:E8"/>
    <mergeCell ref="H9:I11"/>
    <mergeCell ref="B5:C5"/>
    <mergeCell ref="D5:F5"/>
  </mergeCells>
  <dataValidations count="2">
    <dataValidation type="list" allowBlank="1" showInputMessage="1" showErrorMessage="1" sqref="G10 G7">
      <formula1>$L$27:$L$29</formula1>
    </dataValidation>
    <dataValidation type="list" allowBlank="1" showInputMessage="1" showErrorMessage="1" sqref="F7 F10">
      <formula1>$L$27:$L$30</formula1>
    </dataValidation>
  </dataValidations>
  <pageMargins left="0.4" right="0.37" top="0.67" bottom="1" header="0.5" footer="0.5"/>
  <pageSetup paperSize="9" scale="80"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tabColor indexed="50"/>
  </sheetPr>
  <dimension ref="B1:P5"/>
  <sheetViews>
    <sheetView zoomScale="85" zoomScaleNormal="85" workbookViewId="0">
      <selection activeCell="S52" sqref="S52"/>
    </sheetView>
  </sheetViews>
  <sheetFormatPr defaultRowHeight="15" x14ac:dyDescent="0.25"/>
  <cols>
    <col min="1" max="1" width="4.7109375" customWidth="1"/>
    <col min="2" max="2" width="11.42578125" customWidth="1"/>
    <col min="8" max="8" width="9.7109375" customWidth="1"/>
    <col min="9" max="9" width="11.28515625" customWidth="1"/>
    <col min="19" max="19" width="12.5703125" customWidth="1"/>
  </cols>
  <sheetData>
    <row r="1" spans="2:16" x14ac:dyDescent="0.25">
      <c r="H1" s="213">
        <f>'Invulsheet-NO'!F2</f>
        <v>2017</v>
      </c>
      <c r="I1" s="214" t="s">
        <v>135</v>
      </c>
    </row>
    <row r="2" spans="2:16" ht="6.75" customHeight="1" x14ac:dyDescent="0.25"/>
    <row r="3" spans="2:16" ht="15.75" x14ac:dyDescent="0.25">
      <c r="B3" s="215" t="s">
        <v>881</v>
      </c>
      <c r="C3" s="216"/>
      <c r="D3" s="216"/>
      <c r="E3" s="216"/>
      <c r="F3" s="216"/>
      <c r="G3" s="216"/>
      <c r="H3" s="216"/>
      <c r="I3" s="216"/>
      <c r="J3" s="216"/>
      <c r="K3" s="216"/>
      <c r="L3" s="216"/>
      <c r="M3" s="216"/>
      <c r="N3" s="216"/>
      <c r="O3" s="217"/>
    </row>
    <row r="4" spans="2:16" ht="9" customHeight="1" x14ac:dyDescent="0.25"/>
    <row r="5" spans="2:16" ht="33" customHeight="1" x14ac:dyDescent="0.25">
      <c r="B5" s="1712" t="s">
        <v>1373</v>
      </c>
      <c r="C5" s="1420"/>
      <c r="D5" s="1420"/>
      <c r="E5" s="1420"/>
      <c r="F5" s="1420"/>
      <c r="G5" s="1420"/>
      <c r="H5" s="1420"/>
      <c r="I5" s="1420"/>
      <c r="J5" s="1420"/>
      <c r="K5" s="1420"/>
      <c r="L5" s="1420"/>
      <c r="M5" s="1420"/>
      <c r="N5" s="1420"/>
      <c r="O5" s="1420"/>
      <c r="P5" s="1713"/>
    </row>
  </sheetData>
  <sheetProtection password="CC16" sheet="1" objects="1" scenarios="1"/>
  <customSheetViews>
    <customSheetView guid="{E3590A8C-CE3A-4CE5-BD73-0CF9CAFDD79F}" showRuler="0">
      <selection activeCell="J1" sqref="J1"/>
      <pageMargins left="0.75" right="0.75" top="1" bottom="1" header="0.5" footer="0.5"/>
      <headerFooter alignWithMargins="0"/>
    </customSheetView>
  </customSheetViews>
  <mergeCells count="1">
    <mergeCell ref="B5:P5"/>
  </mergeCells>
  <phoneticPr fontId="14" type="noConversion"/>
  <pageMargins left="0.75" right="0.75" top="1" bottom="1" header="0.5" footer="0.5"/>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tabColor rgb="FF92D050"/>
  </sheetPr>
  <dimension ref="A1"/>
  <sheetViews>
    <sheetView workbookViewId="0">
      <selection activeCell="I22" sqref="I22"/>
    </sheetView>
  </sheetViews>
  <sheetFormatPr defaultRowHeight="15" x14ac:dyDescent="0.25"/>
  <sheetData/>
  <sheetProtection password="CC16" sheet="1" objects="1" scenarios="1"/>
  <customSheetViews>
    <customSheetView guid="{E3590A8C-CE3A-4CE5-BD73-0CF9CAFDD79F}" showRuler="0">
      <selection activeCell="J20" sqref="J20"/>
      <pageMargins left="0.75" right="0.75" top="1" bottom="1" header="0.5" footer="0.5"/>
      <headerFooter alignWithMargins="0"/>
    </customSheetView>
  </customSheetViews>
  <phoneticPr fontId="14" type="noConversion"/>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941c815-8673-45d9-bee9-a1453d13a96d" xsi:nil="true"/>
    <lcf76f155ced4ddcb4097134ff3c332f xmlns="da01d95d-9a53-4690-91f2-3ea4d21374f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1095D52-CC07-44B4-B281-BA0C36F130FB}"/>
</file>

<file path=customXml/itemProps2.xml><?xml version="1.0" encoding="utf-8"?>
<ds:datastoreItem xmlns:ds="http://schemas.openxmlformats.org/officeDocument/2006/customXml" ds:itemID="{A2EFE71E-EF7B-48D4-85DE-1BC95CB6E81A}"/>
</file>

<file path=customXml/itemProps3.xml><?xml version="1.0" encoding="utf-8"?>
<ds:datastoreItem xmlns:ds="http://schemas.openxmlformats.org/officeDocument/2006/customXml" ds:itemID="{BE30E980-472B-42FF-9407-4D42B7DE3A1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12</vt:i4>
      </vt:variant>
      <vt:variant>
        <vt:lpstr>Benoemde bereiken</vt:lpstr>
      </vt:variant>
      <vt:variant>
        <vt:i4>21</vt:i4>
      </vt:variant>
    </vt:vector>
  </HeadingPairs>
  <TitlesOfParts>
    <vt:vector size="33" baseType="lpstr">
      <vt:lpstr>Handleiding KPI</vt:lpstr>
      <vt:lpstr>Invulsheet-NO</vt:lpstr>
      <vt:lpstr>invulsheet-O</vt:lpstr>
      <vt:lpstr>KPI 3.2 voor NO</vt:lpstr>
      <vt:lpstr>KPI 3.2 voor O</vt:lpstr>
      <vt:lpstr>% opgenomen NO</vt:lpstr>
      <vt:lpstr>% beschreven overgebracht O </vt:lpstr>
      <vt:lpstr>grafiek per KPI-groep</vt:lpstr>
      <vt:lpstr>grafieken n-o en o</vt:lpstr>
      <vt:lpstr>uitvraag WSJG</vt:lpstr>
      <vt:lpstr>TWV LOPAI</vt:lpstr>
      <vt:lpstr>gemnr</vt:lpstr>
      <vt:lpstr>'TWV LOPAI'!_ftn1</vt:lpstr>
      <vt:lpstr>'TWV LOPAI'!_ftn2</vt:lpstr>
      <vt:lpstr>'TWV LOPAI'!_ftn3</vt:lpstr>
      <vt:lpstr>'TWV LOPAI'!_ftn4</vt:lpstr>
      <vt:lpstr>'TWV LOPAI'!_ftn5</vt:lpstr>
      <vt:lpstr>'TWV LOPAI'!_ftn6</vt:lpstr>
      <vt:lpstr>'TWV LOPAI'!_ftn7</vt:lpstr>
      <vt:lpstr>'TWV LOPAI'!_ftnref1</vt:lpstr>
      <vt:lpstr>'TWV LOPAI'!_ftnref2</vt:lpstr>
      <vt:lpstr>'TWV LOPAI'!_ftnref3</vt:lpstr>
      <vt:lpstr>'TWV LOPAI'!_ftnref4</vt:lpstr>
      <vt:lpstr>'TWV LOPAI'!_ftnref5</vt:lpstr>
      <vt:lpstr>'TWV LOPAI'!_ftnref6</vt:lpstr>
      <vt:lpstr>'TWV LOPAI'!_ftnref7</vt:lpstr>
      <vt:lpstr>'TWV LOPAI'!_ftnref8</vt:lpstr>
      <vt:lpstr>'Handleiding KPI'!Afdrukbereik</vt:lpstr>
      <vt:lpstr>'Invulsheet-NO'!Afdrukbereik</vt:lpstr>
      <vt:lpstr>'invulsheet-O'!Afdrukbereik</vt:lpstr>
      <vt:lpstr>'KPI 3.2 voor NO'!Afdrukbereik</vt:lpstr>
      <vt:lpstr>'KPI 3.2 voor O'!Afdrukbereik</vt:lpstr>
      <vt:lpstr>'uitvraag WSJG'!Afdrukbereik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BRAIN</dc:creator>
  <cp:lastModifiedBy>Jansen, Marius</cp:lastModifiedBy>
  <cp:lastPrinted>2016-09-07T18:19:39Z</cp:lastPrinted>
  <dcterms:created xsi:type="dcterms:W3CDTF">2012-10-31T15:53:03Z</dcterms:created>
  <dcterms:modified xsi:type="dcterms:W3CDTF">2017-01-09T10:19:22Z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0x010100F29ADB1C4EE78448805DC3C7E70B9D5600FC810BE35F29AE4CB2FD491B531926CE</vt:lpwstr>
  </property>
</Properties>
</file>